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0" windowWidth="14055" windowHeight="8910" tabRatio="978" activeTab="0"/>
  </bookViews>
  <sheets>
    <sheet name="Hoja1" sheetId="1" r:id="rId1"/>
    <sheet name="INICIO" sheetId="2" r:id="rId2"/>
    <sheet name="Cereales" sheetId="3" r:id="rId3"/>
    <sheet name="leguminosas" sheetId="4" r:id="rId4"/>
    <sheet name="tuberculos y hortalizas" sheetId="5" r:id="rId5"/>
    <sheet name="frutos frescos" sheetId="6" r:id="rId6"/>
    <sheet name="frutos secos" sheetId="7" r:id="rId7"/>
    <sheet name="Leche y derivados" sheetId="8" r:id="rId8"/>
    <sheet name="Huevos" sheetId="9" r:id="rId9"/>
    <sheet name="Azucares y dulces varios" sheetId="10" r:id="rId10"/>
    <sheet name="aceites y grasas" sheetId="11" r:id="rId11"/>
    <sheet name="Pescados" sheetId="12" r:id="rId12"/>
    <sheet name="Carne" sheetId="13" r:id="rId13"/>
    <sheet name="Cerdo" sheetId="14" r:id="rId14"/>
    <sheet name="Cordero" sheetId="15" r:id="rId15"/>
    <sheet name="Oveja" sheetId="16" r:id="rId16"/>
    <sheet name="Ternera" sheetId="17" r:id="rId17"/>
    <sheet name="Vaca" sheetId="18" r:id="rId18"/>
    <sheet name="Embutidos" sheetId="19" r:id="rId19"/>
    <sheet name="Aves" sheetId="20" r:id="rId20"/>
    <sheet name="Caza" sheetId="21" r:id="rId21"/>
  </sheets>
  <definedNames/>
  <calcPr fullCalcOnLoad="1"/>
</workbook>
</file>

<file path=xl/sharedStrings.xml><?xml version="1.0" encoding="utf-8"?>
<sst xmlns="http://schemas.openxmlformats.org/spreadsheetml/2006/main" count="1986" uniqueCount="540">
  <si>
    <t>HUEVOS</t>
  </si>
  <si>
    <t>Azucar</t>
  </si>
  <si>
    <t>Confituras</t>
  </si>
  <si>
    <t>Chocolate</t>
  </si>
  <si>
    <t>Levadura</t>
  </si>
  <si>
    <t>Melaza</t>
  </si>
  <si>
    <t>Miel de Abeja</t>
  </si>
  <si>
    <t>crudo</t>
  </si>
  <si>
    <t>hervido</t>
  </si>
  <si>
    <t>Tortilla</t>
  </si>
  <si>
    <t>sin refinar</t>
  </si>
  <si>
    <t>amargo</t>
  </si>
  <si>
    <t>seca</t>
  </si>
  <si>
    <t>seco</t>
  </si>
  <si>
    <t>Nº</t>
  </si>
  <si>
    <t>Arroz</t>
  </si>
  <si>
    <t>avena</t>
  </si>
  <si>
    <t>cebada</t>
  </si>
  <si>
    <t>maiz</t>
  </si>
  <si>
    <t>trigo</t>
  </si>
  <si>
    <t>amidon de arroz</t>
  </si>
  <si>
    <t>almidon de maiz</t>
  </si>
  <si>
    <t>almidon de trigo</t>
  </si>
  <si>
    <t>harina de arroz</t>
  </si>
  <si>
    <t>harina de avena</t>
  </si>
  <si>
    <t>harina de cebada</t>
  </si>
  <si>
    <t>harina de centeno</t>
  </si>
  <si>
    <t>harina de maiz</t>
  </si>
  <si>
    <t>harina de trigo</t>
  </si>
  <si>
    <t>harina trigo manitoba</t>
  </si>
  <si>
    <t>centeno</t>
  </si>
  <si>
    <t>descasac.</t>
  </si>
  <si>
    <t>paella</t>
  </si>
  <si>
    <t>grano</t>
  </si>
  <si>
    <t xml:space="preserve">grano </t>
  </si>
  <si>
    <t>hervida</t>
  </si>
  <si>
    <t>copos</t>
  </si>
  <si>
    <t>cruda</t>
  </si>
  <si>
    <t>integral</t>
  </si>
  <si>
    <t>primera</t>
  </si>
  <si>
    <t>segunda</t>
  </si>
  <si>
    <t>ALIMENTOS</t>
  </si>
  <si>
    <t>ESTADO</t>
  </si>
  <si>
    <t>CAL</t>
  </si>
  <si>
    <t>PR</t>
  </si>
  <si>
    <t>GR</t>
  </si>
  <si>
    <t>HC</t>
  </si>
  <si>
    <t>H20</t>
  </si>
  <si>
    <t>CEN.</t>
  </si>
  <si>
    <t>VITAMINAS</t>
  </si>
  <si>
    <t>AMINOACIDOS</t>
  </si>
  <si>
    <t>ACID</t>
  </si>
  <si>
    <t>ALCAL</t>
  </si>
  <si>
    <t>A</t>
  </si>
  <si>
    <t>B1</t>
  </si>
  <si>
    <t>B2</t>
  </si>
  <si>
    <t>C</t>
  </si>
  <si>
    <t>Niac</t>
  </si>
  <si>
    <t>Na</t>
  </si>
  <si>
    <t>K</t>
  </si>
  <si>
    <t>Ca</t>
  </si>
  <si>
    <t>Mg</t>
  </si>
  <si>
    <t>Fe</t>
  </si>
  <si>
    <t>Cu</t>
  </si>
  <si>
    <t>P</t>
  </si>
  <si>
    <t>S</t>
  </si>
  <si>
    <t>Cl</t>
  </si>
  <si>
    <t>SUSTANCIAS MINERALES</t>
  </si>
  <si>
    <t>Fen</t>
  </si>
  <si>
    <t>Ileu</t>
  </si>
  <si>
    <t>Leu</t>
  </si>
  <si>
    <t>Lis</t>
  </si>
  <si>
    <t>Met</t>
  </si>
  <si>
    <t>Tre</t>
  </si>
  <si>
    <t>Tri</t>
  </si>
  <si>
    <t>Val</t>
  </si>
  <si>
    <t>macarroneso fideos</t>
  </si>
  <si>
    <t>pan de avena</t>
  </si>
  <si>
    <t>pan de debada</t>
  </si>
  <si>
    <t>pan de centeno</t>
  </si>
  <si>
    <t>pan dediabeticos</t>
  </si>
  <si>
    <t>pan de maiz</t>
  </si>
  <si>
    <t>pan de viena</t>
  </si>
  <si>
    <t>buñuelos</t>
  </si>
  <si>
    <t>galletas</t>
  </si>
  <si>
    <t>polvo para flanes</t>
  </si>
  <si>
    <t>sagú</t>
  </si>
  <si>
    <t>semola</t>
  </si>
  <si>
    <t>soja</t>
  </si>
  <si>
    <t>tapioca</t>
  </si>
  <si>
    <t>pan de trigo</t>
  </si>
  <si>
    <t>crdos</t>
  </si>
  <si>
    <t>cocidos</t>
  </si>
  <si>
    <t>natural</t>
  </si>
  <si>
    <t>moreno</t>
  </si>
  <si>
    <t>blanco</t>
  </si>
  <si>
    <t>blanco tostado</t>
  </si>
  <si>
    <t>blanco frito</t>
  </si>
  <si>
    <t>fritos</t>
  </si>
  <si>
    <t>harina</t>
  </si>
  <si>
    <t>10,,2</t>
  </si>
  <si>
    <t>6,9,</t>
  </si>
  <si>
    <t>almortas</t>
  </si>
  <si>
    <t>garbanzos</t>
  </si>
  <si>
    <t>guisantes frescos</t>
  </si>
  <si>
    <t>guisantes secos</t>
  </si>
  <si>
    <t>habas</t>
  </si>
  <si>
    <t>judias blancas</t>
  </si>
  <si>
    <t>judias rojas</t>
  </si>
  <si>
    <t>lentejas secas</t>
  </si>
  <si>
    <t>soja fresca</t>
  </si>
  <si>
    <t>soja seca</t>
  </si>
  <si>
    <t>acederas</t>
  </si>
  <si>
    <t xml:space="preserve">acelgas </t>
  </si>
  <si>
    <t>achicoria</t>
  </si>
  <si>
    <t>ajo</t>
  </si>
  <si>
    <t>alcachofa</t>
  </si>
  <si>
    <t>apio</t>
  </si>
  <si>
    <t>batata</t>
  </si>
  <si>
    <t>berenjena</t>
  </si>
  <si>
    <t>berros</t>
  </si>
  <si>
    <t>brocoli</t>
  </si>
  <si>
    <t>calabaza</t>
  </si>
  <si>
    <t>calabacin</t>
  </si>
  <si>
    <t>cardo</t>
  </si>
  <si>
    <t>cardillo</t>
  </si>
  <si>
    <t>cebolla</t>
  </si>
  <si>
    <t>crudos</t>
  </si>
  <si>
    <t>hervidos</t>
  </si>
  <si>
    <t>conserva</t>
  </si>
  <si>
    <t>crudas</t>
  </si>
  <si>
    <t xml:space="preserve">cocidas </t>
  </si>
  <si>
    <t xml:space="preserve">tostada </t>
  </si>
  <si>
    <t>bulbo</t>
  </si>
  <si>
    <t xml:space="preserve">crudo </t>
  </si>
  <si>
    <t>Cebolla</t>
  </si>
  <si>
    <t>col</t>
  </si>
  <si>
    <t>col debruselas</t>
  </si>
  <si>
    <t>col rizada</t>
  </si>
  <si>
    <t>coliflor</t>
  </si>
  <si>
    <t>colinabo</t>
  </si>
  <si>
    <t>champiñon</t>
  </si>
  <si>
    <t>chirivia</t>
  </si>
  <si>
    <t>escarola</t>
  </si>
  <si>
    <t>esparragos</t>
  </si>
  <si>
    <t>espinacas</t>
  </si>
  <si>
    <t>judias verdes</t>
  </si>
  <si>
    <t>lechuga</t>
  </si>
  <si>
    <t>lombarda</t>
  </si>
  <si>
    <t>mostaza</t>
  </si>
  <si>
    <t>nabos</t>
  </si>
  <si>
    <t>patata</t>
  </si>
  <si>
    <t>pepino</t>
  </si>
  <si>
    <t>perejil</t>
  </si>
  <si>
    <t>pimiento</t>
  </si>
  <si>
    <t>rabanos</t>
  </si>
  <si>
    <t>puerros</t>
  </si>
  <si>
    <t>pimienta</t>
  </si>
  <si>
    <t>frita</t>
  </si>
  <si>
    <t>acida</t>
  </si>
  <si>
    <t>cocida crudo</t>
  </si>
  <si>
    <t>crdudos</t>
  </si>
  <si>
    <t>cocida</t>
  </si>
  <si>
    <t>asada</t>
  </si>
  <si>
    <t>pure</t>
  </si>
  <si>
    <t>almidon</t>
  </si>
  <si>
    <t>tarta manzana</t>
  </si>
  <si>
    <t>remolacha</t>
  </si>
  <si>
    <t>repollo</t>
  </si>
  <si>
    <t>salsifi</t>
  </si>
  <si>
    <t>seta</t>
  </si>
  <si>
    <t>tomate</t>
  </si>
  <si>
    <t>trufa</t>
  </si>
  <si>
    <t>verduras (medio)</t>
  </si>
  <si>
    <t>zanahoria</t>
  </si>
  <si>
    <t>frito</t>
  </si>
  <si>
    <t>jugo</t>
  </si>
  <si>
    <t>fresca</t>
  </si>
  <si>
    <t>aceitunas sevillanas</t>
  </si>
  <si>
    <t>albaricoque</t>
  </si>
  <si>
    <t>arandano</t>
  </si>
  <si>
    <t>cerezas</t>
  </si>
  <si>
    <t>ciruelas</t>
  </si>
  <si>
    <t>frambuesas</t>
  </si>
  <si>
    <t>fresa</t>
  </si>
  <si>
    <t>freson</t>
  </si>
  <si>
    <t>granada</t>
  </si>
  <si>
    <t>grosella</t>
  </si>
  <si>
    <t>guindas</t>
  </si>
  <si>
    <t>higo comun</t>
  </si>
  <si>
    <t>limon</t>
  </si>
  <si>
    <t>majuela</t>
  </si>
  <si>
    <t>mandarina</t>
  </si>
  <si>
    <t>mango</t>
  </si>
  <si>
    <t>manzana</t>
  </si>
  <si>
    <t>melocoton</t>
  </si>
  <si>
    <t>melon</t>
  </si>
  <si>
    <t>membrillo</t>
  </si>
  <si>
    <t>mora</t>
  </si>
  <si>
    <t>naranja</t>
  </si>
  <si>
    <t>nispero</t>
  </si>
  <si>
    <t>peras</t>
  </si>
  <si>
    <t>piña</t>
  </si>
  <si>
    <t>platano</t>
  </si>
  <si>
    <t>ruibardo</t>
  </si>
  <si>
    <t>sandia</t>
  </si>
  <si>
    <t>toronja</t>
  </si>
  <si>
    <t>uva blanca</t>
  </si>
  <si>
    <t>uva negra</t>
  </si>
  <si>
    <t>uva (jugo)</t>
  </si>
  <si>
    <t>cocidas</t>
  </si>
  <si>
    <t>jugop</t>
  </si>
  <si>
    <t>crua</t>
  </si>
  <si>
    <t>zumo</t>
  </si>
  <si>
    <t>juego</t>
  </si>
  <si>
    <t>asadas</t>
  </si>
  <si>
    <t>nectar</t>
  </si>
  <si>
    <t>jugo crudo</t>
  </si>
  <si>
    <t>fresco</t>
  </si>
  <si>
    <t>almendras</t>
  </si>
  <si>
    <t>avellana</t>
  </si>
  <si>
    <t>cacahuete</t>
  </si>
  <si>
    <t>cacao</t>
  </si>
  <si>
    <t>tostado</t>
  </si>
  <si>
    <t>polvo</t>
  </si>
  <si>
    <t>(2) 12</t>
  </si>
  <si>
    <t>(1) 4,5</t>
  </si>
  <si>
    <t>(3) 60</t>
  </si>
  <si>
    <t>castaña seca</t>
  </si>
  <si>
    <t>castaña tierna</t>
  </si>
  <si>
    <t>ciruela pasa</t>
  </si>
  <si>
    <t>coco</t>
  </si>
  <si>
    <t>datiles</t>
  </si>
  <si>
    <t>higos</t>
  </si>
  <si>
    <t>nuez</t>
  </si>
  <si>
    <t>piñones</t>
  </si>
  <si>
    <t>uva</t>
  </si>
  <si>
    <t>leche</t>
  </si>
  <si>
    <t>secos</t>
  </si>
  <si>
    <t>pasa</t>
  </si>
  <si>
    <t>(4) 18</t>
  </si>
  <si>
    <t>(5) 4,1</t>
  </si>
  <si>
    <t>(6) 4,7</t>
  </si>
  <si>
    <t>helado</t>
  </si>
  <si>
    <t>leche de burra</t>
  </si>
  <si>
    <t>leche de cabra</t>
  </si>
  <si>
    <t>leche de mujer</t>
  </si>
  <si>
    <t>leche deoveja</t>
  </si>
  <si>
    <t>leche de vaca</t>
  </si>
  <si>
    <t>leche vaca condens.</t>
  </si>
  <si>
    <t>leche vaca cond. Desn.</t>
  </si>
  <si>
    <t>leche devaca</t>
  </si>
  <si>
    <t>mantequilla</t>
  </si>
  <si>
    <t>nata</t>
  </si>
  <si>
    <t>queso brugos</t>
  </si>
  <si>
    <t>queso cabrales</t>
  </si>
  <si>
    <t>queso emmertal</t>
  </si>
  <si>
    <t>queso gervaia</t>
  </si>
  <si>
    <t>queso gorgonzola</t>
  </si>
  <si>
    <t>queso graso</t>
  </si>
  <si>
    <t>queso gruyere</t>
  </si>
  <si>
    <t>queso magro</t>
  </si>
  <si>
    <t>queso manchego</t>
  </si>
  <si>
    <t>queso roquefort</t>
  </si>
  <si>
    <t>queso semigraso</t>
  </si>
  <si>
    <t>queso villalon</t>
  </si>
  <si>
    <t>requeson miraflores</t>
  </si>
  <si>
    <t>yogur</t>
  </si>
  <si>
    <t>desnatada</t>
  </si>
  <si>
    <t>concent.</t>
  </si>
  <si>
    <t>con azucar</t>
  </si>
  <si>
    <t>total seca</t>
  </si>
  <si>
    <t>con cacao</t>
  </si>
  <si>
    <t>(1) 223</t>
  </si>
  <si>
    <t>(2) 34</t>
  </si>
  <si>
    <t>Vitamina D (u.i. %) (1) =300; (2) =500</t>
  </si>
  <si>
    <t>Huevo entero</t>
  </si>
  <si>
    <t>Huevo Clara</t>
  </si>
  <si>
    <t>Huevo Yema</t>
  </si>
  <si>
    <t>Huevo</t>
  </si>
  <si>
    <t>Huevo de pata</t>
  </si>
  <si>
    <t>Huevo de Pava</t>
  </si>
  <si>
    <t>Crudo</t>
  </si>
  <si>
    <t>Escalfado</t>
  </si>
  <si>
    <t>Frito</t>
  </si>
  <si>
    <t>Hervido</t>
  </si>
  <si>
    <t>Revuelto</t>
  </si>
  <si>
    <t>(1) 52</t>
  </si>
  <si>
    <t>(2) 111</t>
  </si>
  <si>
    <t>(3) 519</t>
  </si>
  <si>
    <t>Vitamina D (u.i. %) (1) =30; (2) =54; (3) = 136.</t>
  </si>
  <si>
    <t>Azucar de Uva</t>
  </si>
  <si>
    <t>Caldo en Cubitos</t>
  </si>
  <si>
    <t xml:space="preserve">Caramelos </t>
  </si>
  <si>
    <t>Jaleas</t>
  </si>
  <si>
    <t>Malta (extracto)</t>
  </si>
  <si>
    <t>refinado</t>
  </si>
  <si>
    <t>lacteado</t>
  </si>
  <si>
    <t>prensada</t>
  </si>
  <si>
    <t>Aceite Comestible</t>
  </si>
  <si>
    <t>Aceite higado bacalao</t>
  </si>
  <si>
    <t>Mahonesa</t>
  </si>
  <si>
    <t>Manteca Cerdo grasa</t>
  </si>
  <si>
    <t>Margarina</t>
  </si>
  <si>
    <t>Abadejo</t>
  </si>
  <si>
    <t>abadejo (seco)</t>
  </si>
  <si>
    <t>abadejo</t>
  </si>
  <si>
    <t>almeja</t>
  </si>
  <si>
    <t>anchoas</t>
  </si>
  <si>
    <t>anguila de rio</t>
  </si>
  <si>
    <t>arenque</t>
  </si>
  <si>
    <t>atun</t>
  </si>
  <si>
    <t>bacalao</t>
  </si>
  <si>
    <t>bacalao seco</t>
  </si>
  <si>
    <t>balalao</t>
  </si>
  <si>
    <t>barbo</t>
  </si>
  <si>
    <t>bonito</t>
  </si>
  <si>
    <t>boqueron</t>
  </si>
  <si>
    <t>breca</t>
  </si>
  <si>
    <t>calamar</t>
  </si>
  <si>
    <t>mejillon</t>
  </si>
  <si>
    <t>merluza</t>
  </si>
  <si>
    <t>mero</t>
  </si>
  <si>
    <t>navajas</t>
  </si>
  <si>
    <t>ostras</t>
  </si>
  <si>
    <t>percas</t>
  </si>
  <si>
    <t>percebes</t>
  </si>
  <si>
    <t>pescadilla</t>
  </si>
  <si>
    <t>platija</t>
  </si>
  <si>
    <t>rana (ancas)</t>
  </si>
  <si>
    <t>rape</t>
  </si>
  <si>
    <t>raya</t>
  </si>
  <si>
    <t>rodaballo</t>
  </si>
  <si>
    <t>salmon</t>
  </si>
  <si>
    <t>salmonete</t>
  </si>
  <si>
    <t>sardina</t>
  </si>
  <si>
    <t>sollo</t>
  </si>
  <si>
    <t>camaron</t>
  </si>
  <si>
    <t>cangrejo</t>
  </si>
  <si>
    <t>carpa</t>
  </si>
  <si>
    <t>caviar</t>
  </si>
  <si>
    <t>centollo</t>
  </si>
  <si>
    <t>congrio</t>
  </si>
  <si>
    <t>chirla</t>
  </si>
  <si>
    <t>dorada</t>
  </si>
  <si>
    <t>faneca</t>
  </si>
  <si>
    <t>gallo</t>
  </si>
  <si>
    <t>gambas</t>
  </si>
  <si>
    <t>hipoglomo (halibut(</t>
  </si>
  <si>
    <t>langosta</t>
  </si>
  <si>
    <t>langostino</t>
  </si>
  <si>
    <t>lenguado</t>
  </si>
  <si>
    <t>lija</t>
  </si>
  <si>
    <t>lubina</t>
  </si>
  <si>
    <t>mecarel</t>
  </si>
  <si>
    <t>mujol</t>
  </si>
  <si>
    <t>tenca</t>
  </si>
  <si>
    <t>trucha</t>
  </si>
  <si>
    <t>vieira</t>
  </si>
  <si>
    <t>volador</t>
  </si>
  <si>
    <t>salado</t>
  </si>
  <si>
    <t>cocido</t>
  </si>
  <si>
    <t xml:space="preserve">frita </t>
  </si>
  <si>
    <t>(1) 67,2</t>
  </si>
  <si>
    <t>(2) 110</t>
  </si>
  <si>
    <t>(4) 670</t>
  </si>
  <si>
    <t>(3) 101</t>
  </si>
  <si>
    <t>(5) 4300</t>
  </si>
  <si>
    <t>(6)75</t>
  </si>
  <si>
    <t>(7) 163</t>
  </si>
  <si>
    <t xml:space="preserve">fresco </t>
  </si>
  <si>
    <t>frseca</t>
  </si>
  <si>
    <t>frsco</t>
  </si>
  <si>
    <t xml:space="preserve">coserva </t>
  </si>
  <si>
    <t>(8) 102</t>
  </si>
  <si>
    <t>(9) 114</t>
  </si>
  <si>
    <t>(10) 116</t>
  </si>
  <si>
    <t>(11) 137</t>
  </si>
  <si>
    <t>(12) 75</t>
  </si>
  <si>
    <t>Vitamina d (u.i. %) )1) = 2500; (2) = 1300; (3) = 650; (4) = 400; (5) = 500; (6) = 350; (7) = 100; (8) =75; (9) =50; (10) = 137; (11) = 250; (12) = 35</t>
  </si>
  <si>
    <t>Ballena (Carne)</t>
  </si>
  <si>
    <t>Caballo (Carne)</t>
  </si>
  <si>
    <t>Cabra (carne)</t>
  </si>
  <si>
    <t>Cabrito (carne)</t>
  </si>
  <si>
    <t>Carnero (carne)</t>
  </si>
  <si>
    <t>Corazon</t>
  </si>
  <si>
    <t>costillas magras</t>
  </si>
  <si>
    <t>costillas semimagr.</t>
  </si>
  <si>
    <t>higado</t>
  </si>
  <si>
    <t>jamon York</t>
  </si>
  <si>
    <t>lomo graso</t>
  </si>
  <si>
    <t>lomo magro</t>
  </si>
  <si>
    <t>Jamon</t>
  </si>
  <si>
    <t>manteca</t>
  </si>
  <si>
    <t>pierna</t>
  </si>
  <si>
    <t>promedio</t>
  </si>
  <si>
    <t>riñon</t>
  </si>
  <si>
    <t>tocino</t>
  </si>
  <si>
    <t>estofado</t>
  </si>
  <si>
    <t>asado</t>
  </si>
  <si>
    <t>CORDERO</t>
  </si>
  <si>
    <t>Costillas grasas</t>
  </si>
  <si>
    <t>Costillas Magras</t>
  </si>
  <si>
    <t>cuello</t>
  </si>
  <si>
    <t>lengua</t>
  </si>
  <si>
    <t>paletilla</t>
  </si>
  <si>
    <t>sesos</t>
  </si>
  <si>
    <t>Carne</t>
  </si>
  <si>
    <t>corazon</t>
  </si>
  <si>
    <t>costillas</t>
  </si>
  <si>
    <t>filete</t>
  </si>
  <si>
    <t>lechecillas</t>
  </si>
  <si>
    <t>solomillo</t>
  </si>
  <si>
    <t>tripas</t>
  </si>
  <si>
    <t>(1) 93</t>
  </si>
  <si>
    <t>(2) 91</t>
  </si>
  <si>
    <t>Vitamina D (u.i. %) (1) = 42; (2) = 8</t>
  </si>
  <si>
    <t>VACA</t>
  </si>
  <si>
    <t>OVEJA</t>
  </si>
  <si>
    <t>TERNERA</t>
  </si>
  <si>
    <t>CERDO</t>
  </si>
  <si>
    <t>CARNE</t>
  </si>
  <si>
    <t>ACEITES Y GRASAS</t>
  </si>
  <si>
    <t>DULCES VARIOS</t>
  </si>
  <si>
    <t>FRUTOS</t>
  </si>
  <si>
    <t>SECOS</t>
  </si>
  <si>
    <t>FRESCOS</t>
  </si>
  <si>
    <t>TUBERCULOS</t>
  </si>
  <si>
    <t>HORTALIZAS</t>
  </si>
  <si>
    <t>LEGUMINOSAS</t>
  </si>
  <si>
    <t>CEREALES</t>
  </si>
  <si>
    <t>Bistec</t>
  </si>
  <si>
    <t>Carne semigrasa</t>
  </si>
  <si>
    <t>Costilla</t>
  </si>
  <si>
    <t>Falda</t>
  </si>
  <si>
    <t>Higado</t>
  </si>
  <si>
    <t>Lengua</t>
  </si>
  <si>
    <t>Promedio</t>
  </si>
  <si>
    <t>Riñon</t>
  </si>
  <si>
    <t>sangre</t>
  </si>
  <si>
    <t>congelado</t>
  </si>
  <si>
    <t>(1)85</t>
  </si>
  <si>
    <t>EMBUTIDOS</t>
  </si>
  <si>
    <t>Butifarra</t>
  </si>
  <si>
    <t>Chorizo</t>
  </si>
  <si>
    <t>Morcilla</t>
  </si>
  <si>
    <t>salchicha de cerdo</t>
  </si>
  <si>
    <t>salchicha de vaca</t>
  </si>
  <si>
    <t>salchicha de Frankfurt</t>
  </si>
  <si>
    <t>Salchichon</t>
  </si>
  <si>
    <t>Natural</t>
  </si>
  <si>
    <t>AVES</t>
  </si>
  <si>
    <t>Capon</t>
  </si>
  <si>
    <t>capon</t>
  </si>
  <si>
    <t>codoriz</t>
  </si>
  <si>
    <t>Faisan</t>
  </si>
  <si>
    <t>Gallina Joven</t>
  </si>
  <si>
    <t>Gallina Vieja</t>
  </si>
  <si>
    <t>Ganso</t>
  </si>
  <si>
    <t>Paloma</t>
  </si>
  <si>
    <t>Pato</t>
  </si>
  <si>
    <t>Pavo</t>
  </si>
  <si>
    <t>Perdiz</t>
  </si>
  <si>
    <t>Pintada</t>
  </si>
  <si>
    <t>Pollo</t>
  </si>
  <si>
    <t>Pollo (corazon)</t>
  </si>
  <si>
    <t>Pollo (higado)</t>
  </si>
  <si>
    <t>Ciervo</t>
  </si>
  <si>
    <t>Cobaya</t>
  </si>
  <si>
    <t>Conejo</t>
  </si>
  <si>
    <t>Corzo</t>
  </si>
  <si>
    <t>Jabali</t>
  </si>
  <si>
    <t>Liebre</t>
  </si>
  <si>
    <t>Asado</t>
  </si>
  <si>
    <t>Estofado</t>
  </si>
  <si>
    <t>CAZA</t>
  </si>
  <si>
    <t>Vitamina D (u.i.%): (1) = 110; (2) = 460; (3) = 300; (4) =135; (5) = 45; (6) = 480; (7) = 300; (8 )= 500</t>
  </si>
  <si>
    <t>NE.</t>
  </si>
  <si>
    <t>COMPOSICION</t>
  </si>
  <si>
    <t>TABLAS DE COMPOSICION DE ALIMENTOS</t>
  </si>
  <si>
    <t>Representan estas tablas una compilacion, practicamente exhaustiva, de los datos analiticos mas modernos conetidios en las publicaciones de dietetica.</t>
  </si>
  <si>
    <t xml:space="preserve">En muchos casos, las cifras son un promedio de las obtenidas por los distintos autores para el mismo alimento en idéntico estado. Las abreviaturas </t>
  </si>
  <si>
    <t>para los aminoácidos, según norma internacional tienen el siguiente significado: Fen. =Fenilalanina; Heu. = Isoleucina; Leu.=Leucina; Lis. =Lisina; Met. = Metionina;</t>
  </si>
  <si>
    <t>Tre. =Treonina; Tri. =triptófano; Val. = Valina. Las cifras de acidez o alcalinidad corresponden a centimetros cubicos de solucion N/10 de CIH o de NaOH, equivalentes</t>
  </si>
  <si>
    <t>en este aspecto a 100 gr. de alimento.</t>
  </si>
  <si>
    <t>Las siguientes abreviaturas corresponden a:</t>
  </si>
  <si>
    <t>H2O</t>
  </si>
  <si>
    <t>Proteinas</t>
  </si>
  <si>
    <t>Lipidos</t>
  </si>
  <si>
    <t>Hidratos de Carbono</t>
  </si>
  <si>
    <t>Agua</t>
  </si>
  <si>
    <t>Cenizas.</t>
  </si>
  <si>
    <t>u.i x</t>
  </si>
  <si>
    <t>mcg. por 100</t>
  </si>
  <si>
    <t>Los datos de la Vitamina A son en unidades internacionales (u.i.) por 100</t>
  </si>
  <si>
    <t>Los datos de la Vitamina B1, B2, C y Niacina son en mcg. Por 100</t>
  </si>
  <si>
    <t>mg. por 100 gramos</t>
  </si>
  <si>
    <t>AZUCARES</t>
  </si>
  <si>
    <t xml:space="preserve">LECHE Y </t>
  </si>
  <si>
    <t>DERIVADOS</t>
  </si>
  <si>
    <t>PESCADOS</t>
  </si>
  <si>
    <t>Las sustancias minerales son en mg. por 100 gramos de alimento</t>
  </si>
  <si>
    <t>Los aminoacidos son en mg por cada 100 gramos de alimento.</t>
  </si>
  <si>
    <t>ANALIZANDO MI ALIMENTACIÓN</t>
  </si>
  <si>
    <t>Nombre:</t>
  </si>
  <si>
    <t>sexo:</t>
  </si>
  <si>
    <t>edad:</t>
  </si>
  <si>
    <t>altura (en m):</t>
  </si>
  <si>
    <t>peso(en kg):</t>
  </si>
  <si>
    <t>IMC (ÍNDICE DE MASA CORPORAL) = peso (en Kg)/ (estatura x estatura)(en m)</t>
  </si>
  <si>
    <t xml:space="preserve">IMC = </t>
  </si>
  <si>
    <t>IMC &lt; 18,5 = bajo peso</t>
  </si>
  <si>
    <t>IMC entre 18,5 y 24,9 = peso adecuado</t>
  </si>
  <si>
    <t>IMC entre 25,0 y 29,9= sobrepeso</t>
  </si>
  <si>
    <t>IMC &gt; 30 = obesidad en diverso grado</t>
  </si>
  <si>
    <t>NECESIDADES DE ENERGÍA DIARIA(pinchar en el enlace y poner resultado)</t>
  </si>
  <si>
    <t>COMIDAS DIARIAS</t>
  </si>
  <si>
    <t>Crudo neto</t>
  </si>
  <si>
    <t>Energía</t>
  </si>
  <si>
    <t>Nutrientes orgánicos</t>
  </si>
  <si>
    <t>alimentos</t>
  </si>
  <si>
    <t>gr</t>
  </si>
  <si>
    <t>kcal</t>
  </si>
  <si>
    <t>Proteínas gr</t>
  </si>
  <si>
    <t>Lípidos gr</t>
  </si>
  <si>
    <t>Glúcidos gr</t>
  </si>
  <si>
    <t>DESAYUNO</t>
  </si>
  <si>
    <t>TOTAL DESAYUNO</t>
  </si>
  <si>
    <t>ALMUERZO</t>
  </si>
  <si>
    <t>TOTAL ALMUERZO</t>
  </si>
  <si>
    <t>COMIDA</t>
  </si>
  <si>
    <t>TOTAL COMIDA</t>
  </si>
  <si>
    <t>MERIENDA</t>
  </si>
  <si>
    <t>TOTAL MERIENDA</t>
  </si>
  <si>
    <t>CENA</t>
  </si>
  <si>
    <t>TOTAL CENA</t>
  </si>
  <si>
    <t>TOTAL DIETA</t>
  </si>
  <si>
    <t>Proporcionalidad adecuada de los alimentos(Pr  15%.Gr 20%.HC 65%)</t>
  </si>
  <si>
    <t>CORRECCIÓN</t>
  </si>
  <si>
    <t>Energía por 100 gr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</si>
</sst>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0.0"/>
  </numFmts>
  <fonts count="4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 Rounded MT Bold"/>
      <family val="2"/>
    </font>
    <font>
      <u val="single"/>
      <sz val="14"/>
      <name val="Arial Rounded MT Bold"/>
      <family val="2"/>
    </font>
    <font>
      <sz val="11"/>
      <name val="Arial Rounded MT Bold"/>
      <family val="2"/>
    </font>
    <font>
      <b/>
      <sz val="14"/>
      <name val="Arial Rounded MT Bold"/>
      <family val="2"/>
    </font>
    <font>
      <sz val="12"/>
      <name val="Arial Rounded MT Bold"/>
      <family val="2"/>
    </font>
    <font>
      <sz val="9"/>
      <name val="Arial Rounded MT Bold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 style="thick"/>
      <right style="thick"/>
      <top style="thick"/>
      <bottom style="medium"/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9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Fill="1" applyBorder="1" applyAlignment="1">
      <alignment/>
    </xf>
    <xf numFmtId="0" fontId="0" fillId="0" borderId="14" xfId="0" applyBorder="1" applyAlignment="1">
      <alignment/>
    </xf>
    <xf numFmtId="2" fontId="0" fillId="0" borderId="11" xfId="0" applyNumberFormat="1" applyFill="1" applyBorder="1" applyAlignment="1">
      <alignment/>
    </xf>
    <xf numFmtId="0" fontId="1" fillId="0" borderId="0" xfId="0" applyFont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6" xfId="0" applyNumberForma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16" xfId="0" applyNumberForma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2" fontId="0" fillId="0" borderId="24" xfId="0" applyNumberFormat="1" applyFill="1" applyBorder="1" applyAlignment="1">
      <alignment/>
    </xf>
    <xf numFmtId="2" fontId="0" fillId="0" borderId="25" xfId="0" applyNumberFormat="1" applyFill="1" applyBorder="1" applyAlignment="1">
      <alignment/>
    </xf>
    <xf numFmtId="2" fontId="0" fillId="0" borderId="26" xfId="0" applyNumberFormat="1" applyFill="1" applyBorder="1" applyAlignment="1">
      <alignment/>
    </xf>
    <xf numFmtId="2" fontId="0" fillId="0" borderId="27" xfId="0" applyNumberFormat="1" applyFill="1" applyBorder="1" applyAlignment="1">
      <alignment/>
    </xf>
    <xf numFmtId="2" fontId="0" fillId="0" borderId="28" xfId="0" applyNumberFormat="1" applyFill="1" applyBorder="1" applyAlignment="1">
      <alignment/>
    </xf>
    <xf numFmtId="0" fontId="0" fillId="0" borderId="23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2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6" xfId="0" applyFill="1" applyBorder="1" applyAlignment="1">
      <alignment/>
    </xf>
    <xf numFmtId="2" fontId="0" fillId="0" borderId="36" xfId="0" applyNumberFormat="1" applyBorder="1" applyAlignment="1">
      <alignment/>
    </xf>
    <xf numFmtId="0" fontId="0" fillId="0" borderId="25" xfId="0" applyFill="1" applyBorder="1" applyAlignment="1">
      <alignment/>
    </xf>
    <xf numFmtId="1" fontId="0" fillId="0" borderId="15" xfId="0" applyNumberFormat="1" applyBorder="1" applyAlignment="1">
      <alignment/>
    </xf>
    <xf numFmtId="1" fontId="0" fillId="0" borderId="15" xfId="0" applyNumberFormat="1" applyFill="1" applyBorder="1" applyAlignment="1">
      <alignment/>
    </xf>
    <xf numFmtId="1" fontId="0" fillId="0" borderId="27" xfId="0" applyNumberFormat="1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2" fontId="0" fillId="0" borderId="37" xfId="0" applyNumberFormat="1" applyBorder="1" applyAlignment="1">
      <alignment/>
    </xf>
    <xf numFmtId="2" fontId="0" fillId="0" borderId="40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25" xfId="0" applyNumberFormat="1" applyFill="1" applyBorder="1" applyAlignment="1">
      <alignment/>
    </xf>
    <xf numFmtId="1" fontId="0" fillId="0" borderId="25" xfId="0" applyNumberFormat="1" applyBorder="1" applyAlignment="1">
      <alignment/>
    </xf>
    <xf numFmtId="1" fontId="0" fillId="0" borderId="26" xfId="0" applyNumberFormat="1" applyFill="1" applyBorder="1" applyAlignment="1">
      <alignment/>
    </xf>
    <xf numFmtId="1" fontId="0" fillId="0" borderId="28" xfId="0" applyNumberFormat="1" applyFill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27" xfId="0" applyFill="1" applyBorder="1" applyAlignment="1">
      <alignment/>
    </xf>
    <xf numFmtId="2" fontId="0" fillId="0" borderId="36" xfId="0" applyNumberFormat="1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2" fontId="0" fillId="0" borderId="20" xfId="0" applyNumberFormat="1" applyBorder="1" applyAlignment="1">
      <alignment/>
    </xf>
    <xf numFmtId="2" fontId="0" fillId="0" borderId="20" xfId="0" applyNumberForma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8" xfId="0" applyFill="1" applyBorder="1" applyAlignment="1">
      <alignment/>
    </xf>
    <xf numFmtId="9" fontId="0" fillId="0" borderId="20" xfId="0" applyNumberFormat="1" applyBorder="1" applyAlignment="1">
      <alignment horizontal="center"/>
    </xf>
    <xf numFmtId="0" fontId="1" fillId="0" borderId="21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0" xfId="0" applyBorder="1" applyAlignment="1">
      <alignment/>
    </xf>
    <xf numFmtId="2" fontId="0" fillId="0" borderId="24" xfId="0" applyNumberFormat="1" applyFill="1" applyBorder="1" applyAlignment="1">
      <alignment horizontal="right"/>
    </xf>
    <xf numFmtId="2" fontId="0" fillId="0" borderId="30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2" fontId="0" fillId="0" borderId="31" xfId="0" applyNumberFormat="1" applyFill="1" applyBorder="1" applyAlignment="1">
      <alignment/>
    </xf>
    <xf numFmtId="0" fontId="0" fillId="0" borderId="46" xfId="0" applyBorder="1" applyAlignment="1">
      <alignment/>
    </xf>
    <xf numFmtId="0" fontId="1" fillId="0" borderId="46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0" fillId="0" borderId="47" xfId="0" applyBorder="1" applyAlignment="1">
      <alignment/>
    </xf>
    <xf numFmtId="2" fontId="0" fillId="0" borderId="47" xfId="0" applyNumberFormat="1" applyBorder="1" applyAlignment="1">
      <alignment/>
    </xf>
    <xf numFmtId="0" fontId="0" fillId="0" borderId="48" xfId="0" applyBorder="1" applyAlignment="1">
      <alignment/>
    </xf>
    <xf numFmtId="2" fontId="0" fillId="0" borderId="49" xfId="0" applyNumberFormat="1" applyBorder="1" applyAlignment="1">
      <alignment/>
    </xf>
    <xf numFmtId="2" fontId="0" fillId="0" borderId="50" xfId="0" applyNumberFormat="1" applyBorder="1" applyAlignment="1">
      <alignment/>
    </xf>
    <xf numFmtId="2" fontId="0" fillId="0" borderId="51" xfId="0" applyNumberFormat="1" applyBorder="1" applyAlignment="1">
      <alignment/>
    </xf>
    <xf numFmtId="2" fontId="0" fillId="0" borderId="48" xfId="0" applyNumberFormat="1" applyBorder="1" applyAlignment="1">
      <alignment/>
    </xf>
    <xf numFmtId="0" fontId="0" fillId="0" borderId="50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2" fontId="0" fillId="0" borderId="40" xfId="0" applyNumberFormat="1" applyFill="1" applyBorder="1" applyAlignment="1">
      <alignment/>
    </xf>
    <xf numFmtId="2" fontId="0" fillId="0" borderId="37" xfId="0" applyNumberForma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/>
    </xf>
    <xf numFmtId="0" fontId="1" fillId="0" borderId="28" xfId="0" applyFont="1" applyBorder="1" applyAlignment="1">
      <alignment/>
    </xf>
    <xf numFmtId="2" fontId="1" fillId="0" borderId="26" xfId="0" applyNumberFormat="1" applyFont="1" applyFill="1" applyBorder="1" applyAlignment="1">
      <alignment/>
    </xf>
    <xf numFmtId="2" fontId="1" fillId="0" borderId="27" xfId="0" applyNumberFormat="1" applyFont="1" applyFill="1" applyBorder="1" applyAlignment="1">
      <alignment/>
    </xf>
    <xf numFmtId="2" fontId="1" fillId="0" borderId="28" xfId="0" applyNumberFormat="1" applyFont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52" xfId="0" applyFont="1" applyBorder="1" applyAlignment="1">
      <alignment/>
    </xf>
    <xf numFmtId="0" fontId="1" fillId="0" borderId="46" xfId="0" applyFont="1" applyBorder="1" applyAlignment="1">
      <alignment/>
    </xf>
    <xf numFmtId="2" fontId="0" fillId="0" borderId="56" xfId="0" applyNumberFormat="1" applyFill="1" applyBorder="1" applyAlignment="1">
      <alignment/>
    </xf>
    <xf numFmtId="2" fontId="0" fillId="0" borderId="57" xfId="0" applyNumberFormat="1" applyFill="1" applyBorder="1" applyAlignment="1">
      <alignment/>
    </xf>
    <xf numFmtId="2" fontId="1" fillId="0" borderId="58" xfId="0" applyNumberFormat="1" applyFont="1" applyFill="1" applyBorder="1" applyAlignment="1">
      <alignment/>
    </xf>
    <xf numFmtId="2" fontId="1" fillId="0" borderId="41" xfId="0" applyNumberFormat="1" applyFont="1" applyFill="1" applyBorder="1" applyAlignment="1">
      <alignment/>
    </xf>
    <xf numFmtId="2" fontId="1" fillId="0" borderId="55" xfId="0" applyNumberFormat="1" applyFont="1" applyBorder="1" applyAlignment="1">
      <alignment/>
    </xf>
    <xf numFmtId="0" fontId="1" fillId="0" borderId="58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0" fillId="0" borderId="19" xfId="0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45" applyFont="1" applyAlignment="1">
      <alignment/>
    </xf>
    <xf numFmtId="0" fontId="38" fillId="0" borderId="0" xfId="45" applyAlignment="1">
      <alignment/>
    </xf>
    <xf numFmtId="0" fontId="7" fillId="33" borderId="59" xfId="0" applyFont="1" applyFill="1" applyBorder="1" applyAlignment="1">
      <alignment horizontal="center" vertical="center" wrapText="1"/>
    </xf>
    <xf numFmtId="0" fontId="7" fillId="33" borderId="60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7" fillId="0" borderId="62" xfId="0" applyFont="1" applyBorder="1" applyAlignment="1">
      <alignment vertical="center" wrapText="1"/>
    </xf>
    <xf numFmtId="0" fontId="7" fillId="0" borderId="63" xfId="0" applyFont="1" applyBorder="1" applyAlignment="1">
      <alignment vertical="center" wrapText="1"/>
    </xf>
    <xf numFmtId="0" fontId="7" fillId="33" borderId="61" xfId="0" applyFont="1" applyFill="1" applyBorder="1" applyAlignment="1">
      <alignment vertical="center" wrapText="1"/>
    </xf>
    <xf numFmtId="0" fontId="7" fillId="33" borderId="60" xfId="0" applyFont="1" applyFill="1" applyBorder="1" applyAlignment="1">
      <alignment vertical="center" wrapText="1"/>
    </xf>
    <xf numFmtId="0" fontId="7" fillId="0" borderId="61" xfId="0" applyFont="1" applyBorder="1" applyAlignment="1">
      <alignment vertical="center" wrapText="1"/>
    </xf>
    <xf numFmtId="0" fontId="7" fillId="0" borderId="60" xfId="0" applyFont="1" applyBorder="1" applyAlignment="1">
      <alignment vertical="center" wrapText="1"/>
    </xf>
    <xf numFmtId="174" fontId="7" fillId="0" borderId="61" xfId="0" applyNumberFormat="1" applyFont="1" applyBorder="1" applyAlignment="1">
      <alignment vertical="center" wrapText="1"/>
    </xf>
    <xf numFmtId="0" fontId="7" fillId="33" borderId="64" xfId="0" applyFont="1" applyFill="1" applyBorder="1" applyAlignment="1">
      <alignment vertical="center" wrapText="1"/>
    </xf>
    <xf numFmtId="0" fontId="7" fillId="33" borderId="65" xfId="0" applyFont="1" applyFill="1" applyBorder="1" applyAlignment="1">
      <alignment horizontal="center" vertical="center" wrapText="1"/>
    </xf>
    <xf numFmtId="0" fontId="7" fillId="33" borderId="66" xfId="0" applyFont="1" applyFill="1" applyBorder="1" applyAlignment="1">
      <alignment horizontal="center" vertical="center" wrapText="1"/>
    </xf>
    <xf numFmtId="0" fontId="7" fillId="33" borderId="67" xfId="0" applyFont="1" applyFill="1" applyBorder="1" applyAlignment="1">
      <alignment horizontal="center" vertical="center" wrapText="1"/>
    </xf>
    <xf numFmtId="0" fontId="7" fillId="0" borderId="68" xfId="0" applyFont="1" applyBorder="1" applyAlignment="1">
      <alignment vertical="center" wrapText="1"/>
    </xf>
    <xf numFmtId="0" fontId="7" fillId="0" borderId="69" xfId="0" applyFont="1" applyBorder="1" applyAlignment="1">
      <alignment vertical="center" wrapText="1"/>
    </xf>
    <xf numFmtId="0" fontId="7" fillId="0" borderId="70" xfId="0" applyFont="1" applyBorder="1" applyAlignment="1">
      <alignment vertical="center" wrapText="1"/>
    </xf>
    <xf numFmtId="0" fontId="8" fillId="0" borderId="68" xfId="0" applyFont="1" applyBorder="1" applyAlignment="1">
      <alignment vertical="center" wrapText="1"/>
    </xf>
    <xf numFmtId="0" fontId="8" fillId="0" borderId="69" xfId="0" applyFont="1" applyBorder="1" applyAlignment="1">
      <alignment vertical="center" wrapText="1"/>
    </xf>
    <xf numFmtId="0" fontId="8" fillId="0" borderId="70" xfId="0" applyFont="1" applyBorder="1" applyAlignment="1">
      <alignment vertical="center" wrapText="1"/>
    </xf>
    <xf numFmtId="0" fontId="6" fillId="33" borderId="71" xfId="0" applyFont="1" applyFill="1" applyBorder="1" applyAlignment="1">
      <alignment horizontal="center" vertical="center" wrapText="1"/>
    </xf>
    <xf numFmtId="0" fontId="6" fillId="33" borderId="72" xfId="0" applyFont="1" applyFill="1" applyBorder="1" applyAlignment="1">
      <alignment horizontal="center" vertical="center" wrapText="1"/>
    </xf>
    <xf numFmtId="0" fontId="7" fillId="33" borderId="73" xfId="0" applyFont="1" applyFill="1" applyBorder="1" applyAlignment="1">
      <alignment horizontal="center" vertical="center" wrapText="1"/>
    </xf>
    <xf numFmtId="0" fontId="7" fillId="33" borderId="74" xfId="0" applyFont="1" applyFill="1" applyBorder="1" applyAlignment="1">
      <alignment horizontal="center" vertical="center" wrapText="1"/>
    </xf>
    <xf numFmtId="0" fontId="7" fillId="33" borderId="64" xfId="0" applyFont="1" applyFill="1" applyBorder="1" applyAlignment="1">
      <alignment vertical="center" wrapText="1"/>
    </xf>
    <xf numFmtId="0" fontId="7" fillId="33" borderId="7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2" fontId="1" fillId="0" borderId="79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168" fontId="1" fillId="0" borderId="22" xfId="50" applyFont="1" applyBorder="1" applyAlignment="1">
      <alignment horizontal="center"/>
    </xf>
    <xf numFmtId="168" fontId="1" fillId="0" borderId="79" xfId="50" applyFont="1" applyBorder="1" applyAlignment="1">
      <alignment horizontal="center"/>
    </xf>
    <xf numFmtId="168" fontId="1" fillId="0" borderId="80" xfId="5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2" fontId="1" fillId="0" borderId="76" xfId="0" applyNumberFormat="1" applyFont="1" applyBorder="1" applyAlignment="1">
      <alignment horizontal="center"/>
    </xf>
    <xf numFmtId="2" fontId="1" fillId="0" borderId="77" xfId="0" applyNumberFormat="1" applyFont="1" applyBorder="1" applyAlignment="1">
      <alignment horizontal="center"/>
    </xf>
    <xf numFmtId="2" fontId="1" fillId="0" borderId="78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8" fillId="33" borderId="59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0" fontId="29" fillId="33" borderId="71" xfId="45" applyFont="1" applyFill="1" applyBorder="1" applyAlignment="1">
      <alignment horizontal="center" vertical="center" wrapText="1"/>
    </xf>
    <xf numFmtId="0" fontId="29" fillId="33" borderId="81" xfId="45" applyFont="1" applyFill="1" applyBorder="1" applyAlignment="1">
      <alignment horizontal="center" vertical="center" wrapText="1"/>
    </xf>
    <xf numFmtId="0" fontId="29" fillId="33" borderId="59" xfId="45" applyFont="1" applyFill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7" fillId="0" borderId="83" xfId="0" applyFont="1" applyBorder="1" applyAlignment="1">
      <alignment vertical="center" wrapText="1"/>
    </xf>
    <xf numFmtId="0" fontId="7" fillId="33" borderId="84" xfId="0" applyFont="1" applyFill="1" applyBorder="1" applyAlignment="1">
      <alignment vertical="center" wrapText="1"/>
    </xf>
    <xf numFmtId="0" fontId="7" fillId="33" borderId="64" xfId="0" applyFont="1" applyFill="1" applyBorder="1" applyAlignment="1">
      <alignment horizontal="center" vertical="center" wrapText="1"/>
    </xf>
    <xf numFmtId="0" fontId="7" fillId="33" borderId="84" xfId="0" applyFont="1" applyFill="1" applyBorder="1" applyAlignment="1">
      <alignment horizontal="center" vertical="center" wrapText="1"/>
    </xf>
    <xf numFmtId="0" fontId="7" fillId="33" borderId="75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elloggs.es/nutricion/index.php?donde=ingestas" TargetMode="External" /><Relationship Id="rId2" Type="http://schemas.openxmlformats.org/officeDocument/2006/relationships/hyperlink" Target="http://www.kelloggs.es/nutricion/index.php?donde=ingestas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I6" sqref="I6"/>
    </sheetView>
  </sheetViews>
  <sheetFormatPr defaultColWidth="11.421875" defaultRowHeight="12.75"/>
  <cols>
    <col min="1" max="1" width="6.57421875" style="0" customWidth="1"/>
    <col min="2" max="2" width="20.8515625" style="0" customWidth="1"/>
  </cols>
  <sheetData>
    <row r="1" spans="1:9" ht="18">
      <c r="A1" s="130"/>
      <c r="B1" s="131" t="s">
        <v>503</v>
      </c>
      <c r="C1" s="130"/>
      <c r="D1" s="130"/>
      <c r="E1" s="130"/>
      <c r="F1" s="130"/>
      <c r="G1" s="130"/>
      <c r="H1" s="130"/>
      <c r="I1" s="130"/>
    </row>
    <row r="2" spans="1:9" ht="12.75">
      <c r="A2" s="130"/>
      <c r="B2" s="130"/>
      <c r="C2" s="130"/>
      <c r="D2" s="130"/>
      <c r="E2" s="130"/>
      <c r="F2" s="130"/>
      <c r="G2" s="130"/>
      <c r="H2" s="130"/>
      <c r="I2" s="130"/>
    </row>
    <row r="3" spans="1:9" ht="14.25">
      <c r="A3" s="132" t="s">
        <v>504</v>
      </c>
      <c r="B3" s="132"/>
      <c r="C3" s="132"/>
      <c r="D3" s="132"/>
      <c r="E3" s="132" t="s">
        <v>505</v>
      </c>
      <c r="F3" s="133">
        <v>0</v>
      </c>
      <c r="G3" s="132"/>
      <c r="H3" s="132"/>
      <c r="I3" s="132"/>
    </row>
    <row r="4" spans="1:7" ht="14.25">
      <c r="A4" s="132" t="s">
        <v>506</v>
      </c>
      <c r="B4" s="133">
        <v>0</v>
      </c>
      <c r="C4" s="132" t="s">
        <v>507</v>
      </c>
      <c r="D4" s="132"/>
      <c r="E4" s="133">
        <v>0</v>
      </c>
      <c r="F4" s="132" t="s">
        <v>508</v>
      </c>
      <c r="G4" s="133">
        <v>0</v>
      </c>
    </row>
    <row r="5" spans="1:9" ht="14.25">
      <c r="A5" s="132" t="s">
        <v>509</v>
      </c>
      <c r="B5" s="132"/>
      <c r="C5" s="132"/>
      <c r="D5" s="132"/>
      <c r="E5" s="132"/>
      <c r="F5" s="132"/>
      <c r="G5" s="132"/>
      <c r="H5" s="132"/>
      <c r="I5" s="132"/>
    </row>
    <row r="6" spans="1:9" ht="14.25">
      <c r="A6" s="132" t="s">
        <v>510</v>
      </c>
      <c r="B6" s="133" t="e">
        <f>G4/(E4^2)</f>
        <v>#DIV/0!</v>
      </c>
      <c r="C6" s="130" t="s">
        <v>511</v>
      </c>
      <c r="D6" s="130"/>
      <c r="E6" s="130"/>
      <c r="F6" s="130" t="s">
        <v>512</v>
      </c>
      <c r="G6" s="130"/>
      <c r="H6" s="130"/>
      <c r="I6" s="130"/>
    </row>
    <row r="7" spans="1:9" ht="14.25">
      <c r="A7" s="132"/>
      <c r="B7" s="130" t="s">
        <v>513</v>
      </c>
      <c r="C7" s="130"/>
      <c r="D7" s="130"/>
      <c r="E7" s="130"/>
      <c r="F7" s="130" t="s">
        <v>514</v>
      </c>
      <c r="G7" s="130"/>
      <c r="H7" s="130"/>
      <c r="I7" s="181"/>
    </row>
    <row r="8" spans="1:9" ht="14.25">
      <c r="A8" s="135" t="s">
        <v>515</v>
      </c>
      <c r="B8" s="134"/>
      <c r="C8" s="132"/>
      <c r="D8" s="132"/>
      <c r="E8" s="136"/>
      <c r="F8" s="132"/>
      <c r="G8" s="133">
        <v>0</v>
      </c>
      <c r="H8" s="132"/>
      <c r="I8" s="132"/>
    </row>
    <row r="9" spans="2:4" ht="15" thickBot="1">
      <c r="B9" s="132"/>
      <c r="C9" s="132"/>
      <c r="D9" s="132"/>
    </row>
    <row r="10" spans="1:8" ht="31.5" thickBot="1" thickTop="1">
      <c r="A10" s="158" t="s">
        <v>516</v>
      </c>
      <c r="B10" s="159"/>
      <c r="C10" s="137" t="s">
        <v>517</v>
      </c>
      <c r="D10" s="182" t="s">
        <v>539</v>
      </c>
      <c r="E10" s="183" t="s">
        <v>518</v>
      </c>
      <c r="F10" s="184" t="s">
        <v>519</v>
      </c>
      <c r="G10" s="185"/>
      <c r="H10" s="186"/>
    </row>
    <row r="11" spans="1:8" ht="26.25" thickBot="1">
      <c r="A11" s="160" t="s">
        <v>520</v>
      </c>
      <c r="B11" s="161"/>
      <c r="C11" s="138" t="s">
        <v>521</v>
      </c>
      <c r="D11" s="138" t="s">
        <v>522</v>
      </c>
      <c r="E11" s="138" t="s">
        <v>522</v>
      </c>
      <c r="F11" s="139" t="s">
        <v>523</v>
      </c>
      <c r="G11" s="139" t="s">
        <v>524</v>
      </c>
      <c r="H11" s="140" t="s">
        <v>525</v>
      </c>
    </row>
    <row r="12" spans="1:8" ht="16.5" thickBot="1" thickTop="1">
      <c r="A12" s="149" t="s">
        <v>526</v>
      </c>
      <c r="B12" s="141"/>
      <c r="C12" s="142"/>
      <c r="D12" s="187"/>
      <c r="E12" s="148">
        <f>D12*C12/100</f>
        <v>0</v>
      </c>
      <c r="F12" s="141"/>
      <c r="G12" s="141"/>
      <c r="H12" s="141"/>
    </row>
    <row r="13" spans="1:8" ht="15.75" thickBot="1">
      <c r="A13" s="150"/>
      <c r="B13" s="141"/>
      <c r="C13" s="142"/>
      <c r="D13" s="188"/>
      <c r="E13" s="148">
        <f aca="true" t="shared" si="0" ref="E13:E18">D13*C13/100</f>
        <v>0</v>
      </c>
      <c r="F13" s="141"/>
      <c r="G13" s="141"/>
      <c r="H13" s="141"/>
    </row>
    <row r="14" spans="1:8" ht="15.75" thickBot="1">
      <c r="A14" s="150"/>
      <c r="B14" s="141"/>
      <c r="C14" s="142"/>
      <c r="D14" s="188"/>
      <c r="E14" s="148">
        <f t="shared" si="0"/>
        <v>0</v>
      </c>
      <c r="F14" s="141"/>
      <c r="G14" s="141"/>
      <c r="H14" s="141"/>
    </row>
    <row r="15" spans="1:8" ht="15.75" thickBot="1">
      <c r="A15" s="150"/>
      <c r="B15" s="141"/>
      <c r="C15" s="142"/>
      <c r="D15" s="188"/>
      <c r="E15" s="148">
        <f t="shared" si="0"/>
        <v>0</v>
      </c>
      <c r="F15" s="141"/>
      <c r="G15" s="141"/>
      <c r="H15" s="141"/>
    </row>
    <row r="16" spans="1:8" ht="15.75" thickBot="1">
      <c r="A16" s="150"/>
      <c r="B16" s="141"/>
      <c r="C16" s="142"/>
      <c r="D16" s="188"/>
      <c r="E16" s="148">
        <f t="shared" si="0"/>
        <v>0</v>
      </c>
      <c r="F16" s="141"/>
      <c r="G16" s="141"/>
      <c r="H16" s="141"/>
    </row>
    <row r="17" spans="1:8" ht="15.75" thickBot="1">
      <c r="A17" s="150"/>
      <c r="B17" s="141"/>
      <c r="C17" s="142"/>
      <c r="D17" s="188"/>
      <c r="E17" s="148">
        <f t="shared" si="0"/>
        <v>0</v>
      </c>
      <c r="F17" s="141"/>
      <c r="G17" s="141"/>
      <c r="H17" s="141"/>
    </row>
    <row r="18" spans="1:8" ht="15.75" thickBot="1">
      <c r="A18" s="150"/>
      <c r="B18" s="141"/>
      <c r="C18" s="142"/>
      <c r="D18" s="188"/>
      <c r="E18" s="148">
        <f t="shared" si="0"/>
        <v>0</v>
      </c>
      <c r="F18" s="141"/>
      <c r="G18" s="141"/>
      <c r="H18" s="141"/>
    </row>
    <row r="19" spans="1:8" ht="15.75" thickBot="1">
      <c r="A19" s="151"/>
      <c r="B19" s="162" t="s">
        <v>527</v>
      </c>
      <c r="C19" s="189"/>
      <c r="D19" s="163"/>
      <c r="E19" s="148">
        <f>SUM(E12:E18)</f>
        <v>0</v>
      </c>
      <c r="F19" s="143">
        <f>SUM(F12:F18)</f>
        <v>0</v>
      </c>
      <c r="G19" s="143">
        <f>SUM(G12:G18)</f>
        <v>0</v>
      </c>
      <c r="H19" s="143">
        <f>SUM(H12:H18)</f>
        <v>0</v>
      </c>
    </row>
    <row r="20" spans="1:8" ht="16.5" thickBot="1" thickTop="1">
      <c r="A20" s="149" t="s">
        <v>528</v>
      </c>
      <c r="B20" s="141"/>
      <c r="C20" s="142"/>
      <c r="D20" s="188"/>
      <c r="E20" s="148">
        <f aca="true" t="shared" si="1" ref="E20:E25">D20*C20/100</f>
        <v>0</v>
      </c>
      <c r="F20" s="141"/>
      <c r="G20" s="141"/>
      <c r="H20" s="141"/>
    </row>
    <row r="21" spans="1:8" ht="15.75" thickBot="1">
      <c r="A21" s="150"/>
      <c r="B21" s="141"/>
      <c r="C21" s="142"/>
      <c r="D21" s="188"/>
      <c r="E21" s="148">
        <f t="shared" si="1"/>
        <v>0</v>
      </c>
      <c r="F21" s="141"/>
      <c r="G21" s="141"/>
      <c r="H21" s="141"/>
    </row>
    <row r="22" spans="1:8" ht="15.75" thickBot="1">
      <c r="A22" s="150"/>
      <c r="B22" s="141"/>
      <c r="C22" s="142"/>
      <c r="D22" s="188"/>
      <c r="E22" s="148">
        <f t="shared" si="1"/>
        <v>0</v>
      </c>
      <c r="F22" s="141"/>
      <c r="G22" s="141"/>
      <c r="H22" s="141"/>
    </row>
    <row r="23" spans="1:8" ht="15.75" thickBot="1">
      <c r="A23" s="150"/>
      <c r="B23" s="141"/>
      <c r="C23" s="142"/>
      <c r="D23" s="188"/>
      <c r="E23" s="148">
        <f t="shared" si="1"/>
        <v>0</v>
      </c>
      <c r="F23" s="141"/>
      <c r="G23" s="141"/>
      <c r="H23" s="141"/>
    </row>
    <row r="24" spans="1:8" ht="15.75" thickBot="1">
      <c r="A24" s="150"/>
      <c r="B24" s="141"/>
      <c r="C24" s="142"/>
      <c r="D24" s="188"/>
      <c r="E24" s="148">
        <f t="shared" si="1"/>
        <v>0</v>
      </c>
      <c r="F24" s="141"/>
      <c r="G24" s="141"/>
      <c r="H24" s="141"/>
    </row>
    <row r="25" spans="1:8" ht="15.75" thickBot="1">
      <c r="A25" s="150"/>
      <c r="B25" s="141"/>
      <c r="C25" s="142"/>
      <c r="D25" s="188"/>
      <c r="E25" s="148">
        <f t="shared" si="1"/>
        <v>0</v>
      </c>
      <c r="F25" s="141"/>
      <c r="G25" s="141"/>
      <c r="H25" s="141"/>
    </row>
    <row r="26" spans="1:8" ht="15.75" thickBot="1">
      <c r="A26" s="151"/>
      <c r="B26" s="190" t="s">
        <v>529</v>
      </c>
      <c r="C26" s="191"/>
      <c r="D26" s="192"/>
      <c r="E26" s="148">
        <f>SUM(E20:E25)</f>
        <v>0</v>
      </c>
      <c r="F26" s="143">
        <f>SUM(F20:F25)</f>
        <v>0</v>
      </c>
      <c r="G26" s="143">
        <f>SUM(G20:G25)</f>
        <v>0</v>
      </c>
      <c r="H26" s="143">
        <f>SUM(H20:H25)</f>
        <v>0</v>
      </c>
    </row>
    <row r="27" spans="1:8" ht="16.5" thickBot="1" thickTop="1">
      <c r="A27" s="149" t="s">
        <v>530</v>
      </c>
      <c r="B27" s="141"/>
      <c r="C27" s="142"/>
      <c r="D27" s="188"/>
      <c r="E27" s="148">
        <f aca="true" t="shared" si="2" ref="E27:E32">D27*C27/100</f>
        <v>0</v>
      </c>
      <c r="F27" s="141"/>
      <c r="G27" s="141"/>
      <c r="H27" s="141"/>
    </row>
    <row r="28" spans="1:8" ht="15.75" thickBot="1">
      <c r="A28" s="150"/>
      <c r="B28" s="141"/>
      <c r="C28" s="142"/>
      <c r="D28" s="188"/>
      <c r="E28" s="148">
        <f t="shared" si="2"/>
        <v>0</v>
      </c>
      <c r="F28" s="141"/>
      <c r="G28" s="141"/>
      <c r="H28" s="141"/>
    </row>
    <row r="29" spans="1:8" ht="15.75" thickBot="1">
      <c r="A29" s="150"/>
      <c r="B29" s="141"/>
      <c r="C29" s="142"/>
      <c r="D29" s="188"/>
      <c r="E29" s="148">
        <f t="shared" si="2"/>
        <v>0</v>
      </c>
      <c r="F29" s="141"/>
      <c r="G29" s="141"/>
      <c r="H29" s="141"/>
    </row>
    <row r="30" spans="1:8" ht="15.75" thickBot="1">
      <c r="A30" s="150"/>
      <c r="B30" s="141"/>
      <c r="C30" s="142"/>
      <c r="D30" s="188"/>
      <c r="E30" s="148">
        <f t="shared" si="2"/>
        <v>0</v>
      </c>
      <c r="F30" s="141"/>
      <c r="G30" s="141"/>
      <c r="H30" s="141"/>
    </row>
    <row r="31" spans="1:8" ht="15.75" thickBot="1">
      <c r="A31" s="150"/>
      <c r="B31" s="141"/>
      <c r="C31" s="142"/>
      <c r="D31" s="188"/>
      <c r="E31" s="148">
        <f t="shared" si="2"/>
        <v>0</v>
      </c>
      <c r="F31" s="141"/>
      <c r="G31" s="141"/>
      <c r="H31" s="141"/>
    </row>
    <row r="32" spans="1:8" ht="15.75" thickBot="1">
      <c r="A32" s="150"/>
      <c r="B32" s="141"/>
      <c r="C32" s="142"/>
      <c r="D32" s="188"/>
      <c r="E32" s="148">
        <f t="shared" si="2"/>
        <v>0</v>
      </c>
      <c r="F32" s="141"/>
      <c r="G32" s="141"/>
      <c r="H32" s="141"/>
    </row>
    <row r="33" spans="1:8" ht="15.75" thickBot="1">
      <c r="A33" s="151"/>
      <c r="B33" s="162" t="s">
        <v>531</v>
      </c>
      <c r="C33" s="189"/>
      <c r="D33" s="163"/>
      <c r="E33" s="148">
        <f>SUM(E32,E27)</f>
        <v>0</v>
      </c>
      <c r="F33" s="143">
        <f>SUM(F32,F27)</f>
        <v>0</v>
      </c>
      <c r="G33" s="143">
        <f>SUM(G32,G27)</f>
        <v>0</v>
      </c>
      <c r="H33" s="143">
        <f>SUM(H32,H27)</f>
        <v>0</v>
      </c>
    </row>
    <row r="34" spans="1:8" ht="16.5" thickBot="1" thickTop="1">
      <c r="A34" s="149" t="s">
        <v>532</v>
      </c>
      <c r="B34" s="141"/>
      <c r="C34" s="142"/>
      <c r="D34" s="188"/>
      <c r="E34" s="148">
        <f aca="true" t="shared" si="3" ref="E34:E39">D34*C34/100</f>
        <v>0</v>
      </c>
      <c r="F34" s="141"/>
      <c r="G34" s="141"/>
      <c r="H34" s="141"/>
    </row>
    <row r="35" spans="1:8" ht="15.75" thickBot="1">
      <c r="A35" s="150"/>
      <c r="B35" s="141"/>
      <c r="C35" s="142"/>
      <c r="D35" s="188"/>
      <c r="E35" s="148">
        <f t="shared" si="3"/>
        <v>0</v>
      </c>
      <c r="F35" s="141"/>
      <c r="G35" s="141"/>
      <c r="H35" s="141"/>
    </row>
    <row r="36" spans="1:8" ht="15.75" thickBot="1">
      <c r="A36" s="150"/>
      <c r="B36" s="141"/>
      <c r="C36" s="142"/>
      <c r="D36" s="188"/>
      <c r="E36" s="148">
        <f t="shared" si="3"/>
        <v>0</v>
      </c>
      <c r="F36" s="141"/>
      <c r="G36" s="141"/>
      <c r="H36" s="141"/>
    </row>
    <row r="37" spans="1:8" ht="15.75" thickBot="1">
      <c r="A37" s="150"/>
      <c r="B37" s="141"/>
      <c r="C37" s="142"/>
      <c r="D37" s="188"/>
      <c r="E37" s="148">
        <f t="shared" si="3"/>
        <v>0</v>
      </c>
      <c r="F37" s="141"/>
      <c r="G37" s="141"/>
      <c r="H37" s="141"/>
    </row>
    <row r="38" spans="1:8" ht="15.75" thickBot="1">
      <c r="A38" s="150"/>
      <c r="B38" s="141"/>
      <c r="C38" s="142"/>
      <c r="D38" s="188"/>
      <c r="E38" s="148">
        <f t="shared" si="3"/>
        <v>0</v>
      </c>
      <c r="F38" s="141"/>
      <c r="G38" s="141"/>
      <c r="H38" s="141"/>
    </row>
    <row r="39" spans="1:8" ht="15.75" thickBot="1">
      <c r="A39" s="150"/>
      <c r="B39" s="141"/>
      <c r="C39" s="142"/>
      <c r="D39" s="188"/>
      <c r="E39" s="148">
        <f t="shared" si="3"/>
        <v>0</v>
      </c>
      <c r="F39" s="141"/>
      <c r="G39" s="141"/>
      <c r="H39" s="141"/>
    </row>
    <row r="40" spans="1:8" ht="15.75" thickBot="1">
      <c r="A40" s="151"/>
      <c r="B40" s="162" t="s">
        <v>533</v>
      </c>
      <c r="C40" s="189"/>
      <c r="D40" s="163"/>
      <c r="E40" s="148">
        <f>SUM(E39,E34)</f>
        <v>0</v>
      </c>
      <c r="F40" s="143">
        <f>SUM(F39,F34)</f>
        <v>0</v>
      </c>
      <c r="G40" s="143">
        <f>SUM(G39,G34)</f>
        <v>0</v>
      </c>
      <c r="H40" s="143">
        <f>SUM(H39,H34)</f>
        <v>0</v>
      </c>
    </row>
    <row r="41" spans="1:8" ht="16.5" thickBot="1" thickTop="1">
      <c r="A41" s="149" t="s">
        <v>534</v>
      </c>
      <c r="B41" s="141"/>
      <c r="C41" s="142"/>
      <c r="D41" s="188"/>
      <c r="E41" s="148">
        <f aca="true" t="shared" si="4" ref="E41:E46">D41*C41/100</f>
        <v>0</v>
      </c>
      <c r="F41" s="141"/>
      <c r="G41" s="141"/>
      <c r="H41" s="141"/>
    </row>
    <row r="42" spans="1:8" ht="15.75" thickBot="1">
      <c r="A42" s="150"/>
      <c r="B42" s="141"/>
      <c r="C42" s="142"/>
      <c r="D42" s="188"/>
      <c r="E42" s="148">
        <f t="shared" si="4"/>
        <v>0</v>
      </c>
      <c r="F42" s="141"/>
      <c r="G42" s="141"/>
      <c r="H42" s="141"/>
    </row>
    <row r="43" spans="1:8" ht="15.75" thickBot="1">
      <c r="A43" s="150"/>
      <c r="B43" s="141"/>
      <c r="C43" s="142"/>
      <c r="D43" s="188"/>
      <c r="E43" s="148">
        <f t="shared" si="4"/>
        <v>0</v>
      </c>
      <c r="F43" s="141"/>
      <c r="G43" s="141"/>
      <c r="H43" s="141"/>
    </row>
    <row r="44" spans="1:8" ht="15.75" thickBot="1">
      <c r="A44" s="150"/>
      <c r="B44" s="141"/>
      <c r="C44" s="142"/>
      <c r="D44" s="188"/>
      <c r="E44" s="148">
        <f t="shared" si="4"/>
        <v>0</v>
      </c>
      <c r="F44" s="141"/>
      <c r="G44" s="141"/>
      <c r="H44" s="141"/>
    </row>
    <row r="45" spans="1:8" ht="15.75" thickBot="1">
      <c r="A45" s="150"/>
      <c r="B45" s="141"/>
      <c r="C45" s="142"/>
      <c r="D45" s="188"/>
      <c r="E45" s="148">
        <f t="shared" si="4"/>
        <v>0</v>
      </c>
      <c r="F45" s="141"/>
      <c r="G45" s="141"/>
      <c r="H45" s="141"/>
    </row>
    <row r="46" spans="1:8" ht="15.75" thickBot="1">
      <c r="A46" s="150"/>
      <c r="B46" s="141"/>
      <c r="C46" s="142"/>
      <c r="D46" s="188"/>
      <c r="E46" s="148">
        <f t="shared" si="4"/>
        <v>0</v>
      </c>
      <c r="F46" s="141"/>
      <c r="G46" s="141"/>
      <c r="H46" s="141"/>
    </row>
    <row r="47" spans="1:8" ht="15.75" thickBot="1">
      <c r="A47" s="151"/>
      <c r="B47" s="162" t="s">
        <v>535</v>
      </c>
      <c r="C47" s="189"/>
      <c r="D47" s="163"/>
      <c r="E47" s="143">
        <f>SUM(E46,E41)</f>
        <v>0</v>
      </c>
      <c r="F47" s="143">
        <f>SUM(F46,F41)</f>
        <v>0</v>
      </c>
      <c r="G47" s="143">
        <f>SUM(G46,G41)</f>
        <v>0</v>
      </c>
      <c r="H47" s="143">
        <f>SUM(H46,H41)</f>
        <v>0</v>
      </c>
    </row>
    <row r="48" spans="1:8" ht="16.5" thickBot="1" thickTop="1">
      <c r="A48" s="152" t="s">
        <v>536</v>
      </c>
      <c r="B48" s="153"/>
      <c r="C48" s="153"/>
      <c r="D48" s="154"/>
      <c r="E48" s="144">
        <f>E19+E26+E33+E47</f>
        <v>0</v>
      </c>
      <c r="F48" s="144">
        <f>F19+F26+F33+F47</f>
        <v>0</v>
      </c>
      <c r="G48" s="144">
        <f>G19+G26+G33+G47</f>
        <v>0</v>
      </c>
      <c r="H48" s="144">
        <f>H19+H26+H33+H47</f>
        <v>0</v>
      </c>
    </row>
    <row r="49" spans="1:8" ht="16.5" thickBot="1" thickTop="1">
      <c r="A49" s="155" t="s">
        <v>537</v>
      </c>
      <c r="B49" s="156"/>
      <c r="C49" s="156"/>
      <c r="D49" s="157"/>
      <c r="E49" s="144">
        <f>G8</f>
        <v>0</v>
      </c>
      <c r="F49" s="145">
        <f>(G8/4)*0.15</f>
        <v>0</v>
      </c>
      <c r="G49" s="147">
        <f>(G8/9)*0.2</f>
        <v>0</v>
      </c>
      <c r="H49" s="146">
        <f>(G8/4)*0.65</f>
        <v>0</v>
      </c>
    </row>
    <row r="50" spans="1:8" ht="16.5" thickBot="1" thickTop="1">
      <c r="A50" s="152" t="s">
        <v>538</v>
      </c>
      <c r="B50" s="153"/>
      <c r="C50" s="153"/>
      <c r="D50" s="154"/>
      <c r="E50" s="144">
        <f>E49-E48</f>
        <v>0</v>
      </c>
      <c r="F50" s="145">
        <f>F49-F48</f>
        <v>0</v>
      </c>
      <c r="G50" s="147">
        <f>G49-G48</f>
        <v>0</v>
      </c>
      <c r="H50" s="146">
        <f>H49-H48</f>
        <v>0</v>
      </c>
    </row>
    <row r="51" ht="13.5" thickTop="1"/>
  </sheetData>
  <sheetProtection/>
  <mergeCells count="16">
    <mergeCell ref="A48:D48"/>
    <mergeCell ref="A49:D49"/>
    <mergeCell ref="A50:D50"/>
    <mergeCell ref="A27:A33"/>
    <mergeCell ref="B33:D33"/>
    <mergeCell ref="A34:A40"/>
    <mergeCell ref="B40:D40"/>
    <mergeCell ref="A41:A47"/>
    <mergeCell ref="B47:D47"/>
    <mergeCell ref="A10:B10"/>
    <mergeCell ref="F10:H10"/>
    <mergeCell ref="A11:B11"/>
    <mergeCell ref="A12:A19"/>
    <mergeCell ref="B19:D19"/>
    <mergeCell ref="A20:A26"/>
    <mergeCell ref="B26:D26"/>
  </mergeCells>
  <hyperlinks>
    <hyperlink ref="A8" r:id="rId1" display="NECESIDADES DE ENERGÍA DIARIA(pinchar en el enlace)"/>
    <hyperlink ref="F10:H10" r:id="rId2" display="Nutrientes orgánicos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18"/>
  <sheetViews>
    <sheetView zoomScalePageLayoutView="0" workbookViewId="0" topLeftCell="A1">
      <selection activeCell="G4" sqref="G4"/>
    </sheetView>
  </sheetViews>
  <sheetFormatPr defaultColWidth="11.421875" defaultRowHeight="12.75"/>
  <cols>
    <col min="1" max="1" width="4.00390625" style="0" bestFit="1" customWidth="1"/>
    <col min="2" max="2" width="16.28125" style="0" bestFit="1" customWidth="1"/>
    <col min="3" max="3" width="9.00390625" style="0" bestFit="1" customWidth="1"/>
    <col min="4" max="4" width="6.57421875" style="0" bestFit="1" customWidth="1"/>
    <col min="5" max="9" width="5.57421875" style="0" bestFit="1" customWidth="1"/>
    <col min="10" max="10" width="4.00390625" style="0" bestFit="1" customWidth="1"/>
    <col min="11" max="12" width="5.00390625" style="0" bestFit="1" customWidth="1"/>
    <col min="13" max="14" width="6.00390625" style="0" bestFit="1" customWidth="1"/>
    <col min="15" max="15" width="8.57421875" style="0" bestFit="1" customWidth="1"/>
    <col min="16" max="16" width="7.57421875" style="0" bestFit="1" customWidth="1"/>
    <col min="17" max="17" width="6.57421875" style="0" bestFit="1" customWidth="1"/>
    <col min="18" max="19" width="5.57421875" style="0" bestFit="1" customWidth="1"/>
    <col min="20" max="20" width="4.57421875" style="0" bestFit="1" customWidth="1"/>
    <col min="21" max="21" width="7.57421875" style="0" bestFit="1" customWidth="1"/>
    <col min="22" max="22" width="5.57421875" style="0" bestFit="1" customWidth="1"/>
    <col min="23" max="23" width="6.57421875" style="0" bestFit="1" customWidth="1"/>
    <col min="24" max="26" width="4.421875" style="0" bestFit="1" customWidth="1"/>
    <col min="27" max="27" width="3.57421875" style="0" bestFit="1" customWidth="1"/>
    <col min="28" max="28" width="4.28125" style="0" bestFit="1" customWidth="1"/>
    <col min="29" max="29" width="4.00390625" style="0" bestFit="1" customWidth="1"/>
    <col min="30" max="30" width="3.421875" style="0" bestFit="1" customWidth="1"/>
    <col min="31" max="31" width="4.00390625" style="0" bestFit="1" customWidth="1"/>
    <col min="32" max="32" width="5.28125" style="0" bestFit="1" customWidth="1"/>
    <col min="33" max="33" width="6.8515625" style="0" bestFit="1" customWidth="1"/>
  </cols>
  <sheetData>
    <row r="1" spans="1:33" ht="13.5" thickBot="1">
      <c r="A1" s="18"/>
      <c r="B1" s="23" t="s">
        <v>41</v>
      </c>
      <c r="C1" s="26" t="s">
        <v>42</v>
      </c>
      <c r="D1" s="170" t="s">
        <v>478</v>
      </c>
      <c r="E1" s="171"/>
      <c r="F1" s="171"/>
      <c r="G1" s="171"/>
      <c r="H1" s="171"/>
      <c r="I1" s="171"/>
      <c r="J1" s="170" t="s">
        <v>49</v>
      </c>
      <c r="K1" s="171"/>
      <c r="L1" s="171"/>
      <c r="M1" s="171"/>
      <c r="N1" s="172"/>
      <c r="O1" s="169" t="s">
        <v>67</v>
      </c>
      <c r="P1" s="169"/>
      <c r="Q1" s="169"/>
      <c r="R1" s="169"/>
      <c r="S1" s="169"/>
      <c r="T1" s="169"/>
      <c r="U1" s="169"/>
      <c r="V1" s="169"/>
      <c r="W1" s="169"/>
      <c r="X1" s="173" t="s">
        <v>50</v>
      </c>
      <c r="Y1" s="174"/>
      <c r="Z1" s="174"/>
      <c r="AA1" s="174"/>
      <c r="AB1" s="174"/>
      <c r="AC1" s="174"/>
      <c r="AD1" s="174"/>
      <c r="AE1" s="175"/>
      <c r="AF1" s="28" t="s">
        <v>51</v>
      </c>
      <c r="AG1" s="23" t="s">
        <v>52</v>
      </c>
    </row>
    <row r="2" spans="1:33" ht="13.5" thickBot="1">
      <c r="A2" s="19"/>
      <c r="B2" s="24"/>
      <c r="C2" s="27"/>
      <c r="D2" s="97"/>
      <c r="E2" s="73"/>
      <c r="F2" s="73"/>
      <c r="G2" s="73"/>
      <c r="H2" s="73"/>
      <c r="I2" s="73"/>
      <c r="J2" s="23" t="s">
        <v>492</v>
      </c>
      <c r="K2" s="176"/>
      <c r="L2" s="176"/>
      <c r="M2" s="176"/>
      <c r="N2" s="177"/>
      <c r="O2" s="4"/>
      <c r="P2" s="4"/>
      <c r="Q2" s="4"/>
      <c r="R2" s="4"/>
      <c r="S2" s="4"/>
      <c r="T2" s="4"/>
      <c r="U2" s="4"/>
      <c r="V2" s="4"/>
      <c r="W2" s="4"/>
      <c r="X2" s="46"/>
      <c r="Y2" s="2"/>
      <c r="Z2" s="2"/>
      <c r="AA2" s="2"/>
      <c r="AB2" s="2"/>
      <c r="AC2" s="2"/>
      <c r="AD2" s="2"/>
      <c r="AE2" s="47"/>
      <c r="AF2" s="46"/>
      <c r="AG2" s="19"/>
    </row>
    <row r="3" spans="1:33" ht="13.5" thickBot="1">
      <c r="A3" s="20"/>
      <c r="B3" s="120" t="s">
        <v>497</v>
      </c>
      <c r="C3" s="26"/>
      <c r="D3" s="29"/>
      <c r="E3" s="11"/>
      <c r="F3" s="11"/>
      <c r="G3" s="11"/>
      <c r="H3" s="11"/>
      <c r="I3" s="11"/>
      <c r="J3" s="24">
        <v>100</v>
      </c>
      <c r="K3" s="166" t="s">
        <v>493</v>
      </c>
      <c r="L3" s="167"/>
      <c r="M3" s="167"/>
      <c r="N3" s="168"/>
      <c r="O3" s="178" t="s">
        <v>496</v>
      </c>
      <c r="P3" s="179"/>
      <c r="Q3" s="179"/>
      <c r="R3" s="179"/>
      <c r="S3" s="179"/>
      <c r="T3" s="179"/>
      <c r="U3" s="179"/>
      <c r="V3" s="179"/>
      <c r="W3" s="180"/>
      <c r="X3" s="166" t="s">
        <v>496</v>
      </c>
      <c r="Y3" s="167"/>
      <c r="Z3" s="167"/>
      <c r="AA3" s="167"/>
      <c r="AB3" s="167"/>
      <c r="AC3" s="167"/>
      <c r="AD3" s="167"/>
      <c r="AE3" s="168"/>
      <c r="AF3" s="53"/>
      <c r="AG3" s="18"/>
    </row>
    <row r="4" spans="1:33" ht="13.5" thickBot="1">
      <c r="A4" s="87" t="s">
        <v>14</v>
      </c>
      <c r="B4" s="87" t="s">
        <v>423</v>
      </c>
      <c r="C4" s="96"/>
      <c r="D4" s="97" t="s">
        <v>43</v>
      </c>
      <c r="E4" s="73" t="s">
        <v>44</v>
      </c>
      <c r="F4" s="73" t="s">
        <v>45</v>
      </c>
      <c r="G4" s="73" t="s">
        <v>46</v>
      </c>
      <c r="H4" s="73" t="s">
        <v>47</v>
      </c>
      <c r="I4" s="73" t="s">
        <v>477</v>
      </c>
      <c r="J4" s="121" t="s">
        <v>53</v>
      </c>
      <c r="K4" s="74" t="s">
        <v>54</v>
      </c>
      <c r="L4" s="72" t="s">
        <v>55</v>
      </c>
      <c r="M4" s="72" t="s">
        <v>56</v>
      </c>
      <c r="N4" s="113" t="s">
        <v>57</v>
      </c>
      <c r="O4" s="124" t="s">
        <v>58</v>
      </c>
      <c r="P4" s="125" t="s">
        <v>59</v>
      </c>
      <c r="Q4" s="125" t="s">
        <v>60</v>
      </c>
      <c r="R4" s="125" t="s">
        <v>61</v>
      </c>
      <c r="S4" s="125" t="s">
        <v>62</v>
      </c>
      <c r="T4" s="125" t="s">
        <v>63</v>
      </c>
      <c r="U4" s="125" t="s">
        <v>64</v>
      </c>
      <c r="V4" s="125" t="s">
        <v>65</v>
      </c>
      <c r="W4" s="126" t="s">
        <v>66</v>
      </c>
      <c r="X4" s="127" t="s">
        <v>68</v>
      </c>
      <c r="Y4" s="128" t="s">
        <v>69</v>
      </c>
      <c r="Z4" s="128" t="s">
        <v>70</v>
      </c>
      <c r="AA4" s="128" t="s">
        <v>71</v>
      </c>
      <c r="AB4" s="128" t="s">
        <v>72</v>
      </c>
      <c r="AC4" s="128" t="s">
        <v>73</v>
      </c>
      <c r="AD4" s="128" t="s">
        <v>74</v>
      </c>
      <c r="AE4" s="113" t="s">
        <v>75</v>
      </c>
      <c r="AF4" s="54"/>
      <c r="AG4" s="95"/>
    </row>
    <row r="5" spans="1:33" ht="12.75">
      <c r="A5" s="21">
        <v>257</v>
      </c>
      <c r="B5" s="21" t="s">
        <v>1</v>
      </c>
      <c r="C5" s="21" t="s">
        <v>296</v>
      </c>
      <c r="D5" s="30">
        <v>401</v>
      </c>
      <c r="E5" s="16"/>
      <c r="F5" s="16"/>
      <c r="G5" s="16">
        <v>99.8</v>
      </c>
      <c r="H5" s="16">
        <v>0.1</v>
      </c>
      <c r="I5" s="31"/>
      <c r="J5" s="36"/>
      <c r="K5" s="13"/>
      <c r="L5" s="13"/>
      <c r="M5" s="13"/>
      <c r="N5" s="37"/>
      <c r="O5" s="41"/>
      <c r="P5" s="14"/>
      <c r="Q5" s="14"/>
      <c r="R5" s="14"/>
      <c r="S5" s="14"/>
      <c r="T5" s="14"/>
      <c r="U5" s="14"/>
      <c r="V5" s="14"/>
      <c r="W5" s="42"/>
      <c r="X5" s="36"/>
      <c r="Y5" s="13"/>
      <c r="Z5" s="13"/>
      <c r="AA5" s="13"/>
      <c r="AB5" s="13"/>
      <c r="AC5" s="13"/>
      <c r="AD5" s="13"/>
      <c r="AE5" s="37"/>
      <c r="AF5" s="21"/>
      <c r="AG5" s="51"/>
    </row>
    <row r="6" spans="1:33" ht="12.75">
      <c r="A6" s="21">
        <v>258</v>
      </c>
      <c r="B6" s="21" t="s">
        <v>1</v>
      </c>
      <c r="C6" s="21" t="s">
        <v>10</v>
      </c>
      <c r="D6" s="30">
        <v>378</v>
      </c>
      <c r="E6" s="16">
        <v>1.4</v>
      </c>
      <c r="F6" s="16"/>
      <c r="G6" s="16">
        <v>93.6</v>
      </c>
      <c r="H6" s="14">
        <v>8</v>
      </c>
      <c r="I6" s="31"/>
      <c r="J6" s="36"/>
      <c r="K6" s="13"/>
      <c r="L6" s="13"/>
      <c r="M6" s="13"/>
      <c r="N6" s="37"/>
      <c r="O6" s="41"/>
      <c r="P6" s="14"/>
      <c r="Q6" s="14"/>
      <c r="R6" s="14"/>
      <c r="S6" s="14"/>
      <c r="T6" s="14"/>
      <c r="U6" s="14"/>
      <c r="V6" s="14"/>
      <c r="W6" s="42"/>
      <c r="X6" s="36"/>
      <c r="Y6" s="13"/>
      <c r="Z6" s="13"/>
      <c r="AA6" s="13"/>
      <c r="AB6" s="13"/>
      <c r="AC6" s="13"/>
      <c r="AD6" s="13"/>
      <c r="AE6" s="37"/>
      <c r="AF6" s="21"/>
      <c r="AG6" s="51"/>
    </row>
    <row r="7" spans="1:33" ht="12.75">
      <c r="A7" s="21">
        <v>259</v>
      </c>
      <c r="B7" s="21" t="s">
        <v>291</v>
      </c>
      <c r="C7" s="21"/>
      <c r="D7" s="30">
        <v>391</v>
      </c>
      <c r="E7" s="16"/>
      <c r="F7" s="16"/>
      <c r="G7" s="16">
        <v>99</v>
      </c>
      <c r="H7" s="16">
        <v>1</v>
      </c>
      <c r="I7" s="31"/>
      <c r="J7" s="36"/>
      <c r="K7" s="13"/>
      <c r="L7" s="13"/>
      <c r="M7" s="13"/>
      <c r="N7" s="37"/>
      <c r="O7" s="41"/>
      <c r="P7" s="14"/>
      <c r="Q7" s="14"/>
      <c r="R7" s="14"/>
      <c r="S7" s="14"/>
      <c r="T7" s="14"/>
      <c r="U7" s="14"/>
      <c r="V7" s="14"/>
      <c r="W7" s="42"/>
      <c r="X7" s="36"/>
      <c r="Y7" s="13"/>
      <c r="Z7" s="13"/>
      <c r="AA7" s="13"/>
      <c r="AB7" s="13"/>
      <c r="AC7" s="13"/>
      <c r="AD7" s="13"/>
      <c r="AE7" s="37"/>
      <c r="AF7" s="21"/>
      <c r="AG7" s="51"/>
    </row>
    <row r="8" spans="1:33" ht="12.75">
      <c r="A8" s="21">
        <v>260</v>
      </c>
      <c r="B8" s="21" t="s">
        <v>292</v>
      </c>
      <c r="C8" s="21"/>
      <c r="D8" s="30">
        <v>190</v>
      </c>
      <c r="E8" s="16">
        <v>11</v>
      </c>
      <c r="F8" s="14">
        <v>1.4</v>
      </c>
      <c r="G8" s="14">
        <v>47</v>
      </c>
      <c r="H8" s="14">
        <v>35</v>
      </c>
      <c r="I8" s="31"/>
      <c r="J8" s="36"/>
      <c r="K8" s="15">
        <v>20</v>
      </c>
      <c r="L8" s="15">
        <v>1000</v>
      </c>
      <c r="M8" s="13"/>
      <c r="N8" s="37">
        <v>25000</v>
      </c>
      <c r="O8" s="41">
        <v>27000</v>
      </c>
      <c r="P8" s="14">
        <v>1500</v>
      </c>
      <c r="Q8" s="14">
        <v>40</v>
      </c>
      <c r="R8" s="14"/>
      <c r="S8" s="14">
        <v>4.2</v>
      </c>
      <c r="T8" s="14"/>
      <c r="U8" s="14">
        <v>510</v>
      </c>
      <c r="V8" s="14"/>
      <c r="W8" s="42"/>
      <c r="X8" s="36"/>
      <c r="Y8" s="13"/>
      <c r="Z8" s="13"/>
      <c r="AA8" s="13"/>
      <c r="AB8" s="13"/>
      <c r="AC8" s="13"/>
      <c r="AD8" s="13"/>
      <c r="AE8" s="37"/>
      <c r="AF8" s="21"/>
      <c r="AG8" s="51"/>
    </row>
    <row r="9" spans="1:33" ht="12.75">
      <c r="A9" s="21">
        <v>261</v>
      </c>
      <c r="B9" s="21" t="s">
        <v>293</v>
      </c>
      <c r="C9" s="21"/>
      <c r="D9" s="30">
        <v>397</v>
      </c>
      <c r="E9" s="16">
        <v>2.4</v>
      </c>
      <c r="F9" s="14">
        <v>11.6</v>
      </c>
      <c r="G9" s="14">
        <v>79.5</v>
      </c>
      <c r="H9" s="14">
        <v>5.3</v>
      </c>
      <c r="I9" s="31">
        <v>1</v>
      </c>
      <c r="J9" s="36">
        <v>160</v>
      </c>
      <c r="K9" s="15">
        <v>25</v>
      </c>
      <c r="L9" s="15">
        <v>130</v>
      </c>
      <c r="M9" s="13"/>
      <c r="N9" s="37"/>
      <c r="O9" s="41"/>
      <c r="P9" s="14"/>
      <c r="Q9" s="14">
        <v>131</v>
      </c>
      <c r="R9" s="14">
        <v>2</v>
      </c>
      <c r="S9" s="14">
        <v>2.1</v>
      </c>
      <c r="T9" s="14"/>
      <c r="U9" s="14">
        <v>82</v>
      </c>
      <c r="V9" s="14"/>
      <c r="W9" s="42"/>
      <c r="X9" s="36"/>
      <c r="Y9" s="13"/>
      <c r="Z9" s="13"/>
      <c r="AA9" s="13"/>
      <c r="AB9" s="13"/>
      <c r="AC9" s="13"/>
      <c r="AD9" s="13"/>
      <c r="AE9" s="37"/>
      <c r="AF9" s="21"/>
      <c r="AG9" s="51"/>
    </row>
    <row r="10" spans="1:33" ht="12.75">
      <c r="A10" s="21">
        <v>262</v>
      </c>
      <c r="B10" s="21" t="s">
        <v>2</v>
      </c>
      <c r="C10" s="21"/>
      <c r="D10" s="30">
        <v>292</v>
      </c>
      <c r="E10" s="14">
        <v>0.6</v>
      </c>
      <c r="F10" s="14">
        <v>2.1</v>
      </c>
      <c r="G10" s="14">
        <v>69.2</v>
      </c>
      <c r="H10" s="14">
        <v>26</v>
      </c>
      <c r="I10" s="31"/>
      <c r="J10" s="36">
        <v>10</v>
      </c>
      <c r="K10" s="15">
        <v>22</v>
      </c>
      <c r="L10" s="15">
        <v>20</v>
      </c>
      <c r="M10" s="15">
        <v>5700</v>
      </c>
      <c r="N10" s="37">
        <v>200</v>
      </c>
      <c r="O10" s="41">
        <v>13</v>
      </c>
      <c r="P10" s="14">
        <v>13</v>
      </c>
      <c r="Q10" s="14">
        <v>16</v>
      </c>
      <c r="R10" s="14"/>
      <c r="S10" s="14">
        <v>0.4</v>
      </c>
      <c r="T10" s="14"/>
      <c r="U10" s="14">
        <v>11.1</v>
      </c>
      <c r="V10" s="14"/>
      <c r="W10" s="42"/>
      <c r="X10" s="36"/>
      <c r="Y10" s="13"/>
      <c r="Z10" s="13"/>
      <c r="AA10" s="13"/>
      <c r="AB10" s="13"/>
      <c r="AC10" s="13"/>
      <c r="AD10" s="13"/>
      <c r="AE10" s="37"/>
      <c r="AF10" s="21"/>
      <c r="AG10" s="51"/>
    </row>
    <row r="11" spans="1:33" ht="12.75">
      <c r="A11" s="21">
        <v>263</v>
      </c>
      <c r="B11" s="21" t="s">
        <v>3</v>
      </c>
      <c r="C11" s="21" t="s">
        <v>11</v>
      </c>
      <c r="D11" s="30">
        <v>561</v>
      </c>
      <c r="E11" s="14">
        <v>5.7</v>
      </c>
      <c r="F11" s="14">
        <v>53.3</v>
      </c>
      <c r="G11" s="14">
        <v>38</v>
      </c>
      <c r="H11" s="14">
        <v>2</v>
      </c>
      <c r="I11" s="31"/>
      <c r="J11" s="36">
        <v>64</v>
      </c>
      <c r="K11" s="15">
        <v>49</v>
      </c>
      <c r="L11" s="15">
        <v>247</v>
      </c>
      <c r="M11" s="13"/>
      <c r="N11" s="37">
        <v>1000</v>
      </c>
      <c r="O11" s="41">
        <v>24</v>
      </c>
      <c r="P11" s="14">
        <v>570</v>
      </c>
      <c r="Q11" s="14"/>
      <c r="R11" s="14"/>
      <c r="S11" s="14">
        <v>5.1</v>
      </c>
      <c r="T11" s="14"/>
      <c r="U11" s="14">
        <v>411</v>
      </c>
      <c r="V11" s="14">
        <v>95</v>
      </c>
      <c r="W11" s="42">
        <v>71</v>
      </c>
      <c r="X11" s="36"/>
      <c r="Y11" s="13"/>
      <c r="Z11" s="13"/>
      <c r="AA11" s="13"/>
      <c r="AB11" s="13"/>
      <c r="AC11" s="13"/>
      <c r="AD11" s="13"/>
      <c r="AE11" s="37"/>
      <c r="AF11" s="21">
        <v>68</v>
      </c>
      <c r="AG11" s="51"/>
    </row>
    <row r="12" spans="1:33" ht="12.75">
      <c r="A12" s="21">
        <v>264</v>
      </c>
      <c r="B12" s="21" t="s">
        <v>3</v>
      </c>
      <c r="C12" s="21" t="s">
        <v>297</v>
      </c>
      <c r="D12" s="30">
        <v>558</v>
      </c>
      <c r="E12" s="14">
        <v>7.4</v>
      </c>
      <c r="F12" s="14">
        <v>31.3</v>
      </c>
      <c r="G12" s="14">
        <v>53</v>
      </c>
      <c r="H12" s="14">
        <v>1</v>
      </c>
      <c r="I12" s="31"/>
      <c r="J12" s="36">
        <v>162</v>
      </c>
      <c r="K12" s="15">
        <v>56</v>
      </c>
      <c r="L12" s="15">
        <v>380</v>
      </c>
      <c r="M12" s="13"/>
      <c r="N12" s="37">
        <v>470</v>
      </c>
      <c r="O12" s="41">
        <v>180</v>
      </c>
      <c r="P12" s="14">
        <v>380</v>
      </c>
      <c r="Q12" s="14">
        <v>170</v>
      </c>
      <c r="R12" s="14">
        <v>58.9</v>
      </c>
      <c r="S12" s="14">
        <v>1.3</v>
      </c>
      <c r="T12" s="14">
        <v>0.49</v>
      </c>
      <c r="U12" s="14">
        <v>310</v>
      </c>
      <c r="V12" s="14"/>
      <c r="W12" s="42">
        <v>170</v>
      </c>
      <c r="X12" s="36"/>
      <c r="Y12" s="13"/>
      <c r="Z12" s="13"/>
      <c r="AA12" s="13"/>
      <c r="AB12" s="13"/>
      <c r="AC12" s="13"/>
      <c r="AD12" s="13"/>
      <c r="AE12" s="37"/>
      <c r="AF12" s="21"/>
      <c r="AG12" s="51"/>
    </row>
    <row r="13" spans="1:33" ht="12.75">
      <c r="A13" s="21">
        <v>265</v>
      </c>
      <c r="B13" s="21" t="s">
        <v>294</v>
      </c>
      <c r="C13" s="21"/>
      <c r="D13" s="30">
        <v>270</v>
      </c>
      <c r="E13" s="14">
        <v>3.1</v>
      </c>
      <c r="F13" s="14">
        <v>0.3</v>
      </c>
      <c r="G13" s="14">
        <v>67</v>
      </c>
      <c r="H13" s="14">
        <v>24</v>
      </c>
      <c r="I13" s="31"/>
      <c r="J13" s="36">
        <v>10</v>
      </c>
      <c r="K13" s="15">
        <v>20</v>
      </c>
      <c r="L13" s="15">
        <v>20</v>
      </c>
      <c r="M13" s="15">
        <v>4300</v>
      </c>
      <c r="N13" s="37">
        <v>200</v>
      </c>
      <c r="O13" s="41">
        <v>25.2</v>
      </c>
      <c r="P13" s="14">
        <v>25</v>
      </c>
      <c r="Q13" s="14">
        <v>31.5</v>
      </c>
      <c r="R13" s="14">
        <v>4.4</v>
      </c>
      <c r="S13" s="14">
        <v>1.74</v>
      </c>
      <c r="T13" s="14">
        <v>0.16</v>
      </c>
      <c r="U13" s="14">
        <v>38</v>
      </c>
      <c r="V13" s="14">
        <v>42</v>
      </c>
      <c r="W13" s="42">
        <v>26</v>
      </c>
      <c r="X13" s="36"/>
      <c r="Y13" s="13"/>
      <c r="Z13" s="13"/>
      <c r="AA13" s="13"/>
      <c r="AB13" s="13"/>
      <c r="AC13" s="13"/>
      <c r="AD13" s="13"/>
      <c r="AE13" s="37"/>
      <c r="AF13" s="21"/>
      <c r="AG13" s="51">
        <v>1</v>
      </c>
    </row>
    <row r="14" spans="1:33" ht="12.75">
      <c r="A14" s="21">
        <v>266</v>
      </c>
      <c r="B14" s="21" t="s">
        <v>4</v>
      </c>
      <c r="C14" s="21" t="s">
        <v>298</v>
      </c>
      <c r="D14" s="30">
        <v>96</v>
      </c>
      <c r="E14" s="14">
        <v>13.1</v>
      </c>
      <c r="F14" s="14">
        <v>0.28</v>
      </c>
      <c r="G14" s="14">
        <v>12.2</v>
      </c>
      <c r="H14" s="14">
        <v>72</v>
      </c>
      <c r="I14" s="31">
        <v>2.4</v>
      </c>
      <c r="J14" s="36">
        <v>480</v>
      </c>
      <c r="K14" s="15">
        <v>480</v>
      </c>
      <c r="L14" s="15">
        <v>1900</v>
      </c>
      <c r="M14" s="15">
        <v>28000</v>
      </c>
      <c r="N14" s="37"/>
      <c r="O14" s="41">
        <v>4.7</v>
      </c>
      <c r="P14" s="14">
        <v>401</v>
      </c>
      <c r="Q14" s="14">
        <v>20</v>
      </c>
      <c r="R14" s="14">
        <v>16</v>
      </c>
      <c r="S14" s="14">
        <v>2.9</v>
      </c>
      <c r="T14" s="14"/>
      <c r="U14" s="14">
        <v>350</v>
      </c>
      <c r="V14" s="14">
        <v>51</v>
      </c>
      <c r="W14" s="42">
        <v>21</v>
      </c>
      <c r="X14" s="36"/>
      <c r="Y14" s="13"/>
      <c r="Z14" s="13"/>
      <c r="AA14" s="13"/>
      <c r="AB14" s="13"/>
      <c r="AC14" s="13"/>
      <c r="AD14" s="13"/>
      <c r="AE14" s="37"/>
      <c r="AF14" s="21">
        <v>40</v>
      </c>
      <c r="AG14" s="51"/>
    </row>
    <row r="15" spans="1:33" ht="12.75">
      <c r="A15" s="21">
        <v>267</v>
      </c>
      <c r="B15" s="21" t="s">
        <v>4</v>
      </c>
      <c r="C15" s="21" t="s">
        <v>12</v>
      </c>
      <c r="D15" s="30">
        <v>276</v>
      </c>
      <c r="E15" s="14">
        <v>38.9</v>
      </c>
      <c r="F15" s="14">
        <v>1.8</v>
      </c>
      <c r="G15" s="14">
        <v>39.9</v>
      </c>
      <c r="H15" s="14">
        <v>8.2</v>
      </c>
      <c r="I15" s="31">
        <v>8.9</v>
      </c>
      <c r="J15" s="36"/>
      <c r="K15" s="15">
        <v>9690</v>
      </c>
      <c r="L15" s="15">
        <v>5450</v>
      </c>
      <c r="M15" s="13"/>
      <c r="N15" s="37"/>
      <c r="O15" s="41">
        <v>150</v>
      </c>
      <c r="P15" s="14">
        <v>1700</v>
      </c>
      <c r="Q15" s="14">
        <v>106</v>
      </c>
      <c r="R15" s="14"/>
      <c r="S15" s="14">
        <v>18.2</v>
      </c>
      <c r="T15" s="14"/>
      <c r="U15" s="14">
        <v>1893</v>
      </c>
      <c r="V15" s="14"/>
      <c r="W15" s="42"/>
      <c r="X15" s="36"/>
      <c r="Y15" s="13"/>
      <c r="Z15" s="13"/>
      <c r="AA15" s="13"/>
      <c r="AB15" s="13"/>
      <c r="AC15" s="13"/>
      <c r="AD15" s="13"/>
      <c r="AE15" s="37"/>
      <c r="AF15" s="21"/>
      <c r="AG15" s="51"/>
    </row>
    <row r="16" spans="1:33" ht="12.75">
      <c r="A16" s="21">
        <v>268</v>
      </c>
      <c r="B16" s="21" t="s">
        <v>295</v>
      </c>
      <c r="C16" s="21" t="s">
        <v>13</v>
      </c>
      <c r="D16" s="30">
        <v>300</v>
      </c>
      <c r="E16" s="14">
        <v>5.2</v>
      </c>
      <c r="F16" s="16"/>
      <c r="G16" s="14">
        <v>84.8</v>
      </c>
      <c r="H16" s="14">
        <v>8</v>
      </c>
      <c r="I16" s="31">
        <v>2</v>
      </c>
      <c r="J16" s="36"/>
      <c r="K16" s="13"/>
      <c r="L16" s="15">
        <v>185</v>
      </c>
      <c r="M16" s="13"/>
      <c r="N16" s="37"/>
      <c r="O16" s="41"/>
      <c r="P16" s="14"/>
      <c r="Q16" s="14"/>
      <c r="R16" s="14"/>
      <c r="S16" s="14"/>
      <c r="T16" s="14"/>
      <c r="U16" s="14"/>
      <c r="V16" s="14"/>
      <c r="W16" s="42"/>
      <c r="X16" s="36"/>
      <c r="Y16" s="13"/>
      <c r="Z16" s="13"/>
      <c r="AA16" s="13"/>
      <c r="AB16" s="13"/>
      <c r="AC16" s="13"/>
      <c r="AD16" s="13"/>
      <c r="AE16" s="37"/>
      <c r="AF16" s="21"/>
      <c r="AG16" s="51"/>
    </row>
    <row r="17" spans="1:33" ht="12.75">
      <c r="A17" s="21">
        <v>269</v>
      </c>
      <c r="B17" s="21" t="s">
        <v>5</v>
      </c>
      <c r="C17" s="21"/>
      <c r="D17" s="30">
        <v>242</v>
      </c>
      <c r="E17" s="14">
        <v>2.4</v>
      </c>
      <c r="F17" s="16"/>
      <c r="G17" s="14">
        <v>69.6</v>
      </c>
      <c r="H17" s="14">
        <v>24.4</v>
      </c>
      <c r="I17" s="31">
        <v>3.6</v>
      </c>
      <c r="J17" s="36"/>
      <c r="K17" s="15">
        <v>65</v>
      </c>
      <c r="L17" s="15">
        <v>105</v>
      </c>
      <c r="M17" s="13"/>
      <c r="N17" s="37">
        <v>800</v>
      </c>
      <c r="O17" s="41">
        <v>43</v>
      </c>
      <c r="P17" s="14">
        <v>1238</v>
      </c>
      <c r="Q17" s="14">
        <v>218</v>
      </c>
      <c r="R17" s="14">
        <v>81</v>
      </c>
      <c r="S17" s="14">
        <v>6.7</v>
      </c>
      <c r="T17" s="14"/>
      <c r="U17" s="14">
        <v>45</v>
      </c>
      <c r="V17" s="14">
        <v>50</v>
      </c>
      <c r="W17" s="42">
        <v>501</v>
      </c>
      <c r="X17" s="36"/>
      <c r="Y17" s="13"/>
      <c r="Z17" s="13"/>
      <c r="AA17" s="13"/>
      <c r="AB17" s="13"/>
      <c r="AC17" s="13"/>
      <c r="AD17" s="13"/>
      <c r="AE17" s="37"/>
      <c r="AF17" s="21"/>
      <c r="AG17" s="51">
        <v>178</v>
      </c>
    </row>
    <row r="18" spans="1:33" ht="13.5" thickBot="1">
      <c r="A18" s="22">
        <v>270</v>
      </c>
      <c r="B18" s="22" t="s">
        <v>6</v>
      </c>
      <c r="C18" s="22"/>
      <c r="D18" s="32">
        <v>328</v>
      </c>
      <c r="E18" s="33">
        <v>0.4</v>
      </c>
      <c r="F18" s="33"/>
      <c r="G18" s="33">
        <v>81</v>
      </c>
      <c r="H18" s="33">
        <v>18.4</v>
      </c>
      <c r="I18" s="34">
        <v>0.2</v>
      </c>
      <c r="J18" s="38"/>
      <c r="K18" s="39"/>
      <c r="L18" s="39">
        <v>50</v>
      </c>
      <c r="M18" s="39">
        <v>5000</v>
      </c>
      <c r="N18" s="40">
        <v>150</v>
      </c>
      <c r="O18" s="43">
        <v>5</v>
      </c>
      <c r="P18" s="44">
        <v>10</v>
      </c>
      <c r="Q18" s="44">
        <v>5</v>
      </c>
      <c r="R18" s="44">
        <v>6</v>
      </c>
      <c r="S18" s="44">
        <v>0.9</v>
      </c>
      <c r="T18" s="44">
        <v>0.07</v>
      </c>
      <c r="U18" s="44">
        <v>16</v>
      </c>
      <c r="V18" s="44">
        <v>15</v>
      </c>
      <c r="W18" s="45">
        <v>5</v>
      </c>
      <c r="X18" s="38"/>
      <c r="Y18" s="39"/>
      <c r="Z18" s="39"/>
      <c r="AA18" s="39"/>
      <c r="AB18" s="39"/>
      <c r="AC18" s="39"/>
      <c r="AD18" s="39"/>
      <c r="AE18" s="40"/>
      <c r="AF18" s="22">
        <v>19</v>
      </c>
      <c r="AG18" s="52"/>
    </row>
  </sheetData>
  <sheetProtection/>
  <mergeCells count="8">
    <mergeCell ref="X3:AE3"/>
    <mergeCell ref="J1:N1"/>
    <mergeCell ref="O1:W1"/>
    <mergeCell ref="X1:AE1"/>
    <mergeCell ref="D1:I1"/>
    <mergeCell ref="K2:N2"/>
    <mergeCell ref="K3:N3"/>
    <mergeCell ref="O3:W3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9"/>
  <sheetViews>
    <sheetView zoomScalePageLayoutView="0" workbookViewId="0" topLeftCell="A1">
      <selection activeCell="A1" sqref="A1:IV4"/>
    </sheetView>
  </sheetViews>
  <sheetFormatPr defaultColWidth="17.8515625" defaultRowHeight="12.75"/>
  <cols>
    <col min="1" max="1" width="4.00390625" style="0" bestFit="1" customWidth="1"/>
    <col min="2" max="2" width="19.421875" style="0" bestFit="1" customWidth="1"/>
    <col min="3" max="3" width="8.57421875" style="0" bestFit="1" customWidth="1"/>
    <col min="4" max="4" width="6.57421875" style="0" bestFit="1" customWidth="1"/>
    <col min="5" max="5" width="4.57421875" style="0" bestFit="1" customWidth="1"/>
    <col min="6" max="6" width="5.57421875" style="0" bestFit="1" customWidth="1"/>
    <col min="7" max="7" width="4.57421875" style="0" bestFit="1" customWidth="1"/>
    <col min="8" max="8" width="5.57421875" style="0" bestFit="1" customWidth="1"/>
    <col min="9" max="9" width="5.28125" style="0" bestFit="1" customWidth="1"/>
    <col min="10" max="10" width="8.57421875" style="0" bestFit="1" customWidth="1"/>
    <col min="11" max="12" width="5.57421875" style="0" bestFit="1" customWidth="1"/>
    <col min="13" max="13" width="7.57421875" style="0" bestFit="1" customWidth="1"/>
    <col min="14" max="14" width="6.57421875" style="0" bestFit="1" customWidth="1"/>
    <col min="15" max="15" width="7.57421875" style="0" bestFit="1" customWidth="1"/>
    <col min="16" max="16" width="6.57421875" style="0" bestFit="1" customWidth="1"/>
    <col min="17" max="17" width="5.57421875" style="0" bestFit="1" customWidth="1"/>
    <col min="18" max="20" width="4.57421875" style="0" bestFit="1" customWidth="1"/>
    <col min="21" max="22" width="5.57421875" style="0" bestFit="1" customWidth="1"/>
    <col min="23" max="23" width="6.57421875" style="0" bestFit="1" customWidth="1"/>
    <col min="24" max="26" width="4.421875" style="0" bestFit="1" customWidth="1"/>
    <col min="27" max="27" width="3.57421875" style="0" bestFit="1" customWidth="1"/>
    <col min="28" max="28" width="4.28125" style="0" bestFit="1" customWidth="1"/>
    <col min="29" max="29" width="4.00390625" style="0" bestFit="1" customWidth="1"/>
    <col min="30" max="30" width="3.421875" style="0" bestFit="1" customWidth="1"/>
    <col min="31" max="31" width="4.00390625" style="0" bestFit="1" customWidth="1"/>
    <col min="32" max="32" width="5.28125" style="0" bestFit="1" customWidth="1"/>
    <col min="33" max="33" width="6.8515625" style="0" bestFit="1" customWidth="1"/>
  </cols>
  <sheetData>
    <row r="1" spans="1:33" ht="13.5" thickBot="1">
      <c r="A1" s="18"/>
      <c r="B1" s="23" t="s">
        <v>41</v>
      </c>
      <c r="C1" s="26" t="s">
        <v>42</v>
      </c>
      <c r="D1" s="170" t="s">
        <v>478</v>
      </c>
      <c r="E1" s="171"/>
      <c r="F1" s="171"/>
      <c r="G1" s="171"/>
      <c r="H1" s="171"/>
      <c r="I1" s="171"/>
      <c r="J1" s="170" t="s">
        <v>49</v>
      </c>
      <c r="K1" s="171"/>
      <c r="L1" s="171"/>
      <c r="M1" s="171"/>
      <c r="N1" s="172"/>
      <c r="O1" s="169" t="s">
        <v>67</v>
      </c>
      <c r="P1" s="169"/>
      <c r="Q1" s="169"/>
      <c r="R1" s="169"/>
      <c r="S1" s="169"/>
      <c r="T1" s="169"/>
      <c r="U1" s="169"/>
      <c r="V1" s="169"/>
      <c r="W1" s="169"/>
      <c r="X1" s="173" t="s">
        <v>50</v>
      </c>
      <c r="Y1" s="174"/>
      <c r="Z1" s="174"/>
      <c r="AA1" s="174"/>
      <c r="AB1" s="174"/>
      <c r="AC1" s="174"/>
      <c r="AD1" s="174"/>
      <c r="AE1" s="175"/>
      <c r="AF1" s="28" t="s">
        <v>51</v>
      </c>
      <c r="AG1" s="23" t="s">
        <v>52</v>
      </c>
    </row>
    <row r="2" spans="1:33" ht="13.5" thickBot="1">
      <c r="A2" s="19"/>
      <c r="B2" s="24"/>
      <c r="C2" s="27"/>
      <c r="D2" s="97"/>
      <c r="E2" s="73"/>
      <c r="F2" s="73"/>
      <c r="G2" s="73"/>
      <c r="H2" s="73"/>
      <c r="I2" s="73"/>
      <c r="J2" s="23" t="s">
        <v>492</v>
      </c>
      <c r="K2" s="176"/>
      <c r="L2" s="176"/>
      <c r="M2" s="176"/>
      <c r="N2" s="177"/>
      <c r="O2" s="4"/>
      <c r="P2" s="4"/>
      <c r="Q2" s="4"/>
      <c r="R2" s="4"/>
      <c r="S2" s="4"/>
      <c r="T2" s="4"/>
      <c r="U2" s="4"/>
      <c r="V2" s="4"/>
      <c r="W2" s="4"/>
      <c r="X2" s="46"/>
      <c r="Y2" s="2"/>
      <c r="Z2" s="2"/>
      <c r="AA2" s="2"/>
      <c r="AB2" s="2"/>
      <c r="AC2" s="2"/>
      <c r="AD2" s="2"/>
      <c r="AE2" s="47"/>
      <c r="AF2" s="46"/>
      <c r="AG2" s="19"/>
    </row>
    <row r="3" spans="1:33" ht="13.5" thickBot="1">
      <c r="A3" s="20"/>
      <c r="B3" s="120" t="s">
        <v>422</v>
      </c>
      <c r="C3" s="26"/>
      <c r="D3" s="29"/>
      <c r="E3" s="11"/>
      <c r="F3" s="11"/>
      <c r="G3" s="11"/>
      <c r="H3" s="11"/>
      <c r="I3" s="11"/>
      <c r="J3" s="24">
        <v>100</v>
      </c>
      <c r="K3" s="166" t="s">
        <v>493</v>
      </c>
      <c r="L3" s="167"/>
      <c r="M3" s="167"/>
      <c r="N3" s="168"/>
      <c r="O3" s="178" t="s">
        <v>496</v>
      </c>
      <c r="P3" s="179"/>
      <c r="Q3" s="179"/>
      <c r="R3" s="179"/>
      <c r="S3" s="179"/>
      <c r="T3" s="179"/>
      <c r="U3" s="179"/>
      <c r="V3" s="179"/>
      <c r="W3" s="180"/>
      <c r="X3" s="166" t="s">
        <v>496</v>
      </c>
      <c r="Y3" s="167"/>
      <c r="Z3" s="167"/>
      <c r="AA3" s="167"/>
      <c r="AB3" s="167"/>
      <c r="AC3" s="167"/>
      <c r="AD3" s="167"/>
      <c r="AE3" s="168"/>
      <c r="AF3" s="53"/>
      <c r="AG3" s="18"/>
    </row>
    <row r="4" spans="1:33" ht="13.5" thickBot="1">
      <c r="A4" s="87" t="s">
        <v>14</v>
      </c>
      <c r="B4" s="87"/>
      <c r="C4" s="96"/>
      <c r="D4" s="97" t="s">
        <v>43</v>
      </c>
      <c r="E4" s="73" t="s">
        <v>44</v>
      </c>
      <c r="F4" s="73" t="s">
        <v>45</v>
      </c>
      <c r="G4" s="73" t="s">
        <v>46</v>
      </c>
      <c r="H4" s="73" t="s">
        <v>47</v>
      </c>
      <c r="I4" s="73" t="s">
        <v>477</v>
      </c>
      <c r="J4" s="121" t="s">
        <v>53</v>
      </c>
      <c r="K4" s="74" t="s">
        <v>54</v>
      </c>
      <c r="L4" s="72" t="s">
        <v>55</v>
      </c>
      <c r="M4" s="72" t="s">
        <v>56</v>
      </c>
      <c r="N4" s="113" t="s">
        <v>57</v>
      </c>
      <c r="O4" s="124" t="s">
        <v>58</v>
      </c>
      <c r="P4" s="125" t="s">
        <v>59</v>
      </c>
      <c r="Q4" s="125" t="s">
        <v>60</v>
      </c>
      <c r="R4" s="125" t="s">
        <v>61</v>
      </c>
      <c r="S4" s="125" t="s">
        <v>62</v>
      </c>
      <c r="T4" s="125" t="s">
        <v>63</v>
      </c>
      <c r="U4" s="125" t="s">
        <v>64</v>
      </c>
      <c r="V4" s="125" t="s">
        <v>65</v>
      </c>
      <c r="W4" s="126" t="s">
        <v>66</v>
      </c>
      <c r="X4" s="127" t="s">
        <v>68</v>
      </c>
      <c r="Y4" s="128" t="s">
        <v>69</v>
      </c>
      <c r="Z4" s="128" t="s">
        <v>70</v>
      </c>
      <c r="AA4" s="128" t="s">
        <v>71</v>
      </c>
      <c r="AB4" s="128" t="s">
        <v>72</v>
      </c>
      <c r="AC4" s="128" t="s">
        <v>73</v>
      </c>
      <c r="AD4" s="128" t="s">
        <v>74</v>
      </c>
      <c r="AE4" s="113" t="s">
        <v>75</v>
      </c>
      <c r="AF4" s="54"/>
      <c r="AG4" s="95"/>
    </row>
    <row r="5" spans="1:33" ht="13.5" thickBot="1">
      <c r="A5" s="21">
        <v>271</v>
      </c>
      <c r="B5" s="21" t="s">
        <v>299</v>
      </c>
      <c r="C5" s="112"/>
      <c r="D5" s="97" t="s">
        <v>43</v>
      </c>
      <c r="E5" s="73" t="s">
        <v>44</v>
      </c>
      <c r="F5" s="73" t="s">
        <v>45</v>
      </c>
      <c r="G5" s="73" t="s">
        <v>46</v>
      </c>
      <c r="H5" s="73" t="s">
        <v>47</v>
      </c>
      <c r="I5" s="73" t="s">
        <v>477</v>
      </c>
      <c r="J5" s="121" t="s">
        <v>53</v>
      </c>
      <c r="K5" s="74" t="s">
        <v>54</v>
      </c>
      <c r="L5" s="72" t="s">
        <v>55</v>
      </c>
      <c r="M5" s="72" t="s">
        <v>56</v>
      </c>
      <c r="N5" s="113" t="s">
        <v>57</v>
      </c>
      <c r="O5" s="115" t="s">
        <v>58</v>
      </c>
      <c r="P5" s="116" t="s">
        <v>59</v>
      </c>
      <c r="Q5" s="116" t="s">
        <v>60</v>
      </c>
      <c r="R5" s="116" t="s">
        <v>61</v>
      </c>
      <c r="S5" s="116" t="s">
        <v>62</v>
      </c>
      <c r="T5" s="116" t="s">
        <v>63</v>
      </c>
      <c r="U5" s="116" t="s">
        <v>64</v>
      </c>
      <c r="V5" s="116" t="s">
        <v>65</v>
      </c>
      <c r="W5" s="117" t="s">
        <v>66</v>
      </c>
      <c r="X5" s="118" t="s">
        <v>68</v>
      </c>
      <c r="Y5" s="119" t="s">
        <v>69</v>
      </c>
      <c r="Z5" s="119" t="s">
        <v>70</v>
      </c>
      <c r="AA5" s="119" t="s">
        <v>71</v>
      </c>
      <c r="AB5" s="119" t="s">
        <v>72</v>
      </c>
      <c r="AC5" s="119" t="s">
        <v>73</v>
      </c>
      <c r="AD5" s="119" t="s">
        <v>74</v>
      </c>
      <c r="AE5" s="114" t="s">
        <v>75</v>
      </c>
      <c r="AF5" s="54"/>
      <c r="AG5" s="95"/>
    </row>
    <row r="6" spans="1:33" ht="12.75">
      <c r="A6" s="21">
        <v>272</v>
      </c>
      <c r="B6" s="21" t="s">
        <v>300</v>
      </c>
      <c r="C6" s="21"/>
      <c r="D6" s="41">
        <v>916</v>
      </c>
      <c r="E6" s="14"/>
      <c r="F6" s="14">
        <v>99.8</v>
      </c>
      <c r="G6" s="14"/>
      <c r="H6" s="14"/>
      <c r="I6" s="42"/>
      <c r="J6" s="41">
        <v>85000</v>
      </c>
      <c r="K6" s="14"/>
      <c r="L6" s="14"/>
      <c r="M6" s="14"/>
      <c r="N6" s="42"/>
      <c r="O6" s="41">
        <v>0.1</v>
      </c>
      <c r="P6" s="14"/>
      <c r="Q6" s="14"/>
      <c r="R6" s="14"/>
      <c r="S6" s="14"/>
      <c r="T6" s="14"/>
      <c r="U6" s="14"/>
      <c r="V6" s="14"/>
      <c r="W6" s="42">
        <v>100</v>
      </c>
      <c r="X6" s="36"/>
      <c r="Y6" s="13"/>
      <c r="Z6" s="13"/>
      <c r="AA6" s="13"/>
      <c r="AB6" s="13"/>
      <c r="AC6" s="13"/>
      <c r="AD6" s="13"/>
      <c r="AE6" s="37"/>
      <c r="AF6" s="21"/>
      <c r="AG6" s="21"/>
    </row>
    <row r="7" spans="1:33" ht="12.75">
      <c r="A7" s="21">
        <v>273</v>
      </c>
      <c r="B7" s="21" t="s">
        <v>301</v>
      </c>
      <c r="C7" s="21"/>
      <c r="D7" s="41">
        <v>720</v>
      </c>
      <c r="E7" s="14">
        <v>1.5</v>
      </c>
      <c r="F7" s="14">
        <v>78</v>
      </c>
      <c r="G7" s="14">
        <v>8</v>
      </c>
      <c r="H7" s="14">
        <v>16</v>
      </c>
      <c r="I7" s="42">
        <v>1.5</v>
      </c>
      <c r="J7" s="41">
        <v>210</v>
      </c>
      <c r="K7" s="14">
        <v>40</v>
      </c>
      <c r="L7" s="14">
        <v>40</v>
      </c>
      <c r="M7" s="14">
        <v>6000</v>
      </c>
      <c r="N7" s="42">
        <v>200</v>
      </c>
      <c r="O7" s="41">
        <v>590</v>
      </c>
      <c r="P7" s="14">
        <v>25</v>
      </c>
      <c r="Q7" s="14">
        <v>19</v>
      </c>
      <c r="R7" s="14"/>
      <c r="S7" s="14">
        <v>1</v>
      </c>
      <c r="T7" s="14"/>
      <c r="U7" s="14">
        <v>60</v>
      </c>
      <c r="V7" s="14"/>
      <c r="W7" s="42"/>
      <c r="X7" s="36"/>
      <c r="Y7" s="13"/>
      <c r="Z7" s="13"/>
      <c r="AA7" s="13"/>
      <c r="AB7" s="13"/>
      <c r="AC7" s="13"/>
      <c r="AD7" s="13"/>
      <c r="AE7" s="37"/>
      <c r="AF7" s="21"/>
      <c r="AG7" s="21"/>
    </row>
    <row r="8" spans="1:33" ht="12.75">
      <c r="A8" s="21">
        <v>274</v>
      </c>
      <c r="B8" s="21" t="s">
        <v>302</v>
      </c>
      <c r="C8" s="21"/>
      <c r="D8" s="41">
        <v>893</v>
      </c>
      <c r="E8" s="14">
        <v>0.5</v>
      </c>
      <c r="F8" s="14">
        <v>99.2</v>
      </c>
      <c r="G8" s="14"/>
      <c r="H8" s="14">
        <v>0.3</v>
      </c>
      <c r="I8" s="42"/>
      <c r="J8" s="41"/>
      <c r="K8" s="14"/>
      <c r="L8" s="14"/>
      <c r="M8" s="14"/>
      <c r="N8" s="42"/>
      <c r="O8" s="41">
        <v>9</v>
      </c>
      <c r="P8" s="14"/>
      <c r="Q8" s="14"/>
      <c r="R8" s="14"/>
      <c r="S8" s="14"/>
      <c r="T8" s="14"/>
      <c r="U8" s="14"/>
      <c r="V8" s="14"/>
      <c r="W8" s="42"/>
      <c r="X8" s="36"/>
      <c r="Y8" s="13"/>
      <c r="Z8" s="13"/>
      <c r="AA8" s="13"/>
      <c r="AB8" s="13"/>
      <c r="AC8" s="13"/>
      <c r="AD8" s="13"/>
      <c r="AE8" s="37"/>
      <c r="AF8" s="21"/>
      <c r="AG8" s="21"/>
    </row>
    <row r="9" spans="1:33" ht="13.5" thickBot="1">
      <c r="A9" s="22">
        <v>275</v>
      </c>
      <c r="B9" s="22" t="s">
        <v>303</v>
      </c>
      <c r="C9" s="22"/>
      <c r="D9" s="43">
        <v>732</v>
      </c>
      <c r="E9" s="44">
        <v>0.5</v>
      </c>
      <c r="F9" s="44">
        <v>88.5</v>
      </c>
      <c r="G9" s="44">
        <v>0.7</v>
      </c>
      <c r="H9" s="44">
        <v>12.3</v>
      </c>
      <c r="I9" s="45">
        <v>2.5</v>
      </c>
      <c r="J9" s="43">
        <v>3200</v>
      </c>
      <c r="K9" s="44"/>
      <c r="L9" s="44"/>
      <c r="M9" s="44"/>
      <c r="N9" s="45"/>
      <c r="O9" s="43">
        <v>1160</v>
      </c>
      <c r="P9" s="44">
        <v>800</v>
      </c>
      <c r="Q9" s="44">
        <v>18</v>
      </c>
      <c r="R9" s="44"/>
      <c r="S9" s="44"/>
      <c r="T9" s="44"/>
      <c r="U9" s="44">
        <v>18</v>
      </c>
      <c r="V9" s="44"/>
      <c r="W9" s="45">
        <v>945</v>
      </c>
      <c r="X9" s="38"/>
      <c r="Y9" s="39"/>
      <c r="Z9" s="39"/>
      <c r="AA9" s="39"/>
      <c r="AB9" s="39"/>
      <c r="AC9" s="39"/>
      <c r="AD9" s="39"/>
      <c r="AE9" s="40"/>
      <c r="AF9" s="22">
        <v>73</v>
      </c>
      <c r="AG9" s="22"/>
    </row>
  </sheetData>
  <sheetProtection/>
  <mergeCells count="8">
    <mergeCell ref="D1:I1"/>
    <mergeCell ref="K2:N2"/>
    <mergeCell ref="O3:W3"/>
    <mergeCell ref="X3:AE3"/>
    <mergeCell ref="K3:N3"/>
    <mergeCell ref="J1:N1"/>
    <mergeCell ref="O1:W1"/>
    <mergeCell ref="X1:AE1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122"/>
  <sheetViews>
    <sheetView zoomScalePageLayoutView="0" workbookViewId="0" topLeftCell="A1">
      <selection activeCell="B4" sqref="B4"/>
    </sheetView>
  </sheetViews>
  <sheetFormatPr defaultColWidth="4.421875" defaultRowHeight="12.75"/>
  <cols>
    <col min="1" max="1" width="4.00390625" style="0" bestFit="1" customWidth="1"/>
    <col min="2" max="2" width="17.421875" style="0" customWidth="1"/>
    <col min="3" max="3" width="8.57421875" style="0" bestFit="1" customWidth="1"/>
    <col min="4" max="4" width="6.57421875" style="0" bestFit="1" customWidth="1"/>
    <col min="5" max="6" width="5.57421875" style="0" bestFit="1" customWidth="1"/>
    <col min="7" max="7" width="4.57421875" style="0" bestFit="1" customWidth="1"/>
    <col min="8" max="9" width="5.57421875" style="0" bestFit="1" customWidth="1"/>
    <col min="10" max="10" width="8.57421875" style="0" bestFit="1" customWidth="1"/>
    <col min="11" max="11" width="6.57421875" style="0" bestFit="1" customWidth="1"/>
    <col min="12" max="12" width="7.57421875" style="0" bestFit="1" customWidth="1"/>
    <col min="13" max="14" width="8.57421875" style="0" bestFit="1" customWidth="1"/>
    <col min="15" max="15" width="7.7109375" style="0" bestFit="1" customWidth="1"/>
    <col min="16" max="18" width="6.57421875" style="0" bestFit="1" customWidth="1"/>
    <col min="19" max="20" width="5.57421875" style="0" bestFit="1" customWidth="1"/>
    <col min="21" max="22" width="6.57421875" style="0" bestFit="1" customWidth="1"/>
    <col min="23" max="23" width="7.57421875" style="0" bestFit="1" customWidth="1"/>
    <col min="24" max="24" width="5.00390625" style="0" bestFit="1" customWidth="1"/>
    <col min="25" max="27" width="7.57421875" style="0" bestFit="1" customWidth="1"/>
    <col min="28" max="28" width="6.57421875" style="0" bestFit="1" customWidth="1"/>
    <col min="29" max="29" width="7.57421875" style="0" bestFit="1" customWidth="1"/>
    <col min="30" max="30" width="6.57421875" style="0" bestFit="1" customWidth="1"/>
    <col min="31" max="31" width="7.57421875" style="0" bestFit="1" customWidth="1"/>
    <col min="32" max="32" width="5.421875" style="0" bestFit="1" customWidth="1"/>
    <col min="33" max="33" width="7.140625" style="0" bestFit="1" customWidth="1"/>
  </cols>
  <sheetData>
    <row r="1" spans="1:33" ht="13.5" thickBot="1">
      <c r="A1" s="18"/>
      <c r="B1" s="23" t="s">
        <v>41</v>
      </c>
      <c r="C1" s="26" t="s">
        <v>42</v>
      </c>
      <c r="D1" s="170" t="s">
        <v>478</v>
      </c>
      <c r="E1" s="171"/>
      <c r="F1" s="171"/>
      <c r="G1" s="171"/>
      <c r="H1" s="171"/>
      <c r="I1" s="171"/>
      <c r="J1" s="170" t="s">
        <v>49</v>
      </c>
      <c r="K1" s="171"/>
      <c r="L1" s="171"/>
      <c r="M1" s="171"/>
      <c r="N1" s="172"/>
      <c r="O1" s="169" t="s">
        <v>67</v>
      </c>
      <c r="P1" s="169"/>
      <c r="Q1" s="169"/>
      <c r="R1" s="169"/>
      <c r="S1" s="169"/>
      <c r="T1" s="169"/>
      <c r="U1" s="169"/>
      <c r="V1" s="169"/>
      <c r="W1" s="169"/>
      <c r="X1" s="173" t="s">
        <v>50</v>
      </c>
      <c r="Y1" s="174"/>
      <c r="Z1" s="174"/>
      <c r="AA1" s="174"/>
      <c r="AB1" s="174"/>
      <c r="AC1" s="174"/>
      <c r="AD1" s="174"/>
      <c r="AE1" s="175"/>
      <c r="AF1" s="28" t="s">
        <v>51</v>
      </c>
      <c r="AG1" s="23" t="s">
        <v>52</v>
      </c>
    </row>
    <row r="2" spans="1:33" ht="13.5" thickBot="1">
      <c r="A2" s="19"/>
      <c r="B2" s="24"/>
      <c r="C2" s="27"/>
      <c r="D2" s="97"/>
      <c r="E2" s="73"/>
      <c r="F2" s="73"/>
      <c r="G2" s="73"/>
      <c r="H2" s="73"/>
      <c r="I2" s="73"/>
      <c r="J2" s="23" t="s">
        <v>492</v>
      </c>
      <c r="K2" s="176"/>
      <c r="L2" s="176"/>
      <c r="M2" s="176"/>
      <c r="N2" s="177"/>
      <c r="O2" s="4"/>
      <c r="P2" s="4"/>
      <c r="Q2" s="4"/>
      <c r="R2" s="4"/>
      <c r="S2" s="4"/>
      <c r="T2" s="4"/>
      <c r="U2" s="4"/>
      <c r="V2" s="4"/>
      <c r="W2" s="4"/>
      <c r="X2" s="46"/>
      <c r="Y2" s="2"/>
      <c r="Z2" s="2"/>
      <c r="AA2" s="2"/>
      <c r="AB2" s="2"/>
      <c r="AC2" s="2"/>
      <c r="AD2" s="2"/>
      <c r="AE2" s="47"/>
      <c r="AF2" s="46"/>
      <c r="AG2" s="19"/>
    </row>
    <row r="3" spans="1:33" ht="13.5" thickBot="1">
      <c r="A3" s="20"/>
      <c r="B3" s="120" t="s">
        <v>500</v>
      </c>
      <c r="C3" s="26"/>
      <c r="D3" s="29"/>
      <c r="E3" s="11"/>
      <c r="F3" s="11"/>
      <c r="G3" s="11"/>
      <c r="H3" s="11"/>
      <c r="I3" s="11"/>
      <c r="J3" s="24">
        <v>100</v>
      </c>
      <c r="K3" s="166" t="s">
        <v>493</v>
      </c>
      <c r="L3" s="167"/>
      <c r="M3" s="167"/>
      <c r="N3" s="168"/>
      <c r="O3" s="178" t="s">
        <v>496</v>
      </c>
      <c r="P3" s="179"/>
      <c r="Q3" s="179"/>
      <c r="R3" s="179"/>
      <c r="S3" s="179"/>
      <c r="T3" s="179"/>
      <c r="U3" s="179"/>
      <c r="V3" s="179"/>
      <c r="W3" s="180"/>
      <c r="X3" s="166" t="s">
        <v>496</v>
      </c>
      <c r="Y3" s="167"/>
      <c r="Z3" s="167"/>
      <c r="AA3" s="167"/>
      <c r="AB3" s="167"/>
      <c r="AC3" s="167"/>
      <c r="AD3" s="167"/>
      <c r="AE3" s="168"/>
      <c r="AF3" s="53"/>
      <c r="AG3" s="18"/>
    </row>
    <row r="4" spans="1:33" ht="13.5" thickBot="1">
      <c r="A4" s="87" t="s">
        <v>14</v>
      </c>
      <c r="B4" s="87"/>
      <c r="C4" s="96"/>
      <c r="D4" s="97" t="s">
        <v>43</v>
      </c>
      <c r="E4" s="73" t="s">
        <v>44</v>
      </c>
      <c r="F4" s="73" t="s">
        <v>45</v>
      </c>
      <c r="G4" s="73" t="s">
        <v>46</v>
      </c>
      <c r="H4" s="73" t="s">
        <v>47</v>
      </c>
      <c r="I4" s="73" t="s">
        <v>477</v>
      </c>
      <c r="J4" s="121" t="s">
        <v>53</v>
      </c>
      <c r="K4" s="74" t="s">
        <v>54</v>
      </c>
      <c r="L4" s="72" t="s">
        <v>55</v>
      </c>
      <c r="M4" s="72" t="s">
        <v>56</v>
      </c>
      <c r="N4" s="113" t="s">
        <v>57</v>
      </c>
      <c r="O4" s="124" t="s">
        <v>58</v>
      </c>
      <c r="P4" s="125" t="s">
        <v>59</v>
      </c>
      <c r="Q4" s="125" t="s">
        <v>60</v>
      </c>
      <c r="R4" s="125" t="s">
        <v>61</v>
      </c>
      <c r="S4" s="125" t="s">
        <v>62</v>
      </c>
      <c r="T4" s="125" t="s">
        <v>63</v>
      </c>
      <c r="U4" s="125" t="s">
        <v>64</v>
      </c>
      <c r="V4" s="125" t="s">
        <v>65</v>
      </c>
      <c r="W4" s="126" t="s">
        <v>66</v>
      </c>
      <c r="X4" s="127" t="s">
        <v>68</v>
      </c>
      <c r="Y4" s="128" t="s">
        <v>69</v>
      </c>
      <c r="Z4" s="128" t="s">
        <v>70</v>
      </c>
      <c r="AA4" s="128" t="s">
        <v>71</v>
      </c>
      <c r="AB4" s="128" t="s">
        <v>72</v>
      </c>
      <c r="AC4" s="128" t="s">
        <v>73</v>
      </c>
      <c r="AD4" s="128" t="s">
        <v>74</v>
      </c>
      <c r="AE4" s="113" t="s">
        <v>75</v>
      </c>
      <c r="AF4" s="54"/>
      <c r="AG4" s="95"/>
    </row>
    <row r="5" spans="1:33" ht="12.75">
      <c r="A5" s="21">
        <v>276</v>
      </c>
      <c r="B5" s="21" t="s">
        <v>304</v>
      </c>
      <c r="C5" s="21" t="s">
        <v>218</v>
      </c>
      <c r="D5" s="30">
        <v>58</v>
      </c>
      <c r="E5" s="16">
        <v>13.6</v>
      </c>
      <c r="F5" s="16">
        <v>0.3</v>
      </c>
      <c r="G5" s="16"/>
      <c r="H5" s="16">
        <v>85.5</v>
      </c>
      <c r="I5" s="31">
        <v>0.6</v>
      </c>
      <c r="J5" s="30"/>
      <c r="K5" s="16">
        <v>120</v>
      </c>
      <c r="L5" s="16">
        <v>25</v>
      </c>
      <c r="M5" s="16"/>
      <c r="N5" s="31"/>
      <c r="O5" s="41">
        <v>67</v>
      </c>
      <c r="P5" s="14">
        <v>288</v>
      </c>
      <c r="Q5" s="14">
        <v>21</v>
      </c>
      <c r="R5" s="14">
        <v>35</v>
      </c>
      <c r="S5" s="14">
        <v>3.2</v>
      </c>
      <c r="T5" s="14"/>
      <c r="U5" s="14">
        <v>74</v>
      </c>
      <c r="V5" s="14">
        <v>104</v>
      </c>
      <c r="W5" s="42">
        <v>241</v>
      </c>
      <c r="X5" s="36"/>
      <c r="Y5" s="13"/>
      <c r="Z5" s="13"/>
      <c r="AA5" s="13"/>
      <c r="AB5" s="13"/>
      <c r="AC5" s="13"/>
      <c r="AD5" s="13"/>
      <c r="AE5" s="37"/>
      <c r="AF5" s="21">
        <v>195</v>
      </c>
      <c r="AG5" s="21"/>
    </row>
    <row r="6" spans="1:33" ht="12.75">
      <c r="A6" s="21">
        <v>277</v>
      </c>
      <c r="B6" s="21" t="s">
        <v>305</v>
      </c>
      <c r="C6" s="21" t="s">
        <v>360</v>
      </c>
      <c r="D6" s="30">
        <v>361</v>
      </c>
      <c r="E6" s="16">
        <v>81.5</v>
      </c>
      <c r="F6" s="16">
        <v>2.7</v>
      </c>
      <c r="G6" s="16"/>
      <c r="H6" s="16">
        <v>14.7</v>
      </c>
      <c r="I6" s="31">
        <v>1.1</v>
      </c>
      <c r="J6" s="30"/>
      <c r="K6" s="16">
        <v>100</v>
      </c>
      <c r="L6" s="16">
        <v>150</v>
      </c>
      <c r="M6" s="16"/>
      <c r="N6" s="31"/>
      <c r="O6" s="41">
        <v>175</v>
      </c>
      <c r="P6" s="14">
        <v>421</v>
      </c>
      <c r="Q6" s="14">
        <v>136</v>
      </c>
      <c r="R6" s="14">
        <v>51.3</v>
      </c>
      <c r="S6" s="14">
        <v>3.1</v>
      </c>
      <c r="T6" s="14"/>
      <c r="U6" s="14">
        <v>253</v>
      </c>
      <c r="V6" s="14">
        <v>246</v>
      </c>
      <c r="W6" s="42">
        <v>283</v>
      </c>
      <c r="X6" s="36"/>
      <c r="Y6" s="13"/>
      <c r="Z6" s="13"/>
      <c r="AA6" s="13"/>
      <c r="AB6" s="13"/>
      <c r="AC6" s="13"/>
      <c r="AD6" s="13"/>
      <c r="AE6" s="37"/>
      <c r="AF6" s="21"/>
      <c r="AG6" s="21"/>
    </row>
    <row r="7" spans="1:33" ht="12.75">
      <c r="A7" s="21">
        <v>278</v>
      </c>
      <c r="B7" s="21" t="s">
        <v>306</v>
      </c>
      <c r="C7" s="21" t="s">
        <v>361</v>
      </c>
      <c r="D7" s="30">
        <v>107</v>
      </c>
      <c r="E7" s="16">
        <v>23.7</v>
      </c>
      <c r="F7" s="16">
        <v>1.1</v>
      </c>
      <c r="G7" s="16">
        <v>0.7</v>
      </c>
      <c r="H7" s="16">
        <v>74.7</v>
      </c>
      <c r="I7" s="31">
        <v>0.5</v>
      </c>
      <c r="J7" s="30"/>
      <c r="K7" s="16">
        <v>50</v>
      </c>
      <c r="L7" s="16">
        <v>60</v>
      </c>
      <c r="M7" s="16"/>
      <c r="N7" s="31">
        <v>2500</v>
      </c>
      <c r="O7" s="41">
        <v>120</v>
      </c>
      <c r="P7" s="14">
        <v>390</v>
      </c>
      <c r="Q7" s="14">
        <v>14.2</v>
      </c>
      <c r="R7" s="14">
        <v>34.3</v>
      </c>
      <c r="S7" s="14">
        <v>0.5</v>
      </c>
      <c r="T7" s="14"/>
      <c r="U7" s="14">
        <v>216</v>
      </c>
      <c r="V7" s="14">
        <v>248</v>
      </c>
      <c r="W7" s="42">
        <v>108</v>
      </c>
      <c r="X7" s="36"/>
      <c r="Y7" s="13"/>
      <c r="Z7" s="13"/>
      <c r="AA7" s="13"/>
      <c r="AB7" s="13"/>
      <c r="AC7" s="13"/>
      <c r="AD7" s="13"/>
      <c r="AE7" s="37"/>
      <c r="AF7" s="21">
        <v>135</v>
      </c>
      <c r="AG7" s="21"/>
    </row>
    <row r="8" spans="1:33" ht="12.75">
      <c r="A8" s="21">
        <v>279</v>
      </c>
      <c r="B8" s="79" t="s">
        <v>306</v>
      </c>
      <c r="C8" s="21" t="s">
        <v>175</v>
      </c>
      <c r="D8" s="30">
        <v>170</v>
      </c>
      <c r="E8" s="16">
        <v>17.6</v>
      </c>
      <c r="F8" s="16">
        <v>9.5</v>
      </c>
      <c r="G8" s="16">
        <v>6.8</v>
      </c>
      <c r="H8" s="16">
        <v>65.5</v>
      </c>
      <c r="I8" s="31">
        <v>0.6</v>
      </c>
      <c r="J8" s="30"/>
      <c r="K8" s="16"/>
      <c r="L8" s="16"/>
      <c r="M8" s="16"/>
      <c r="N8" s="31"/>
      <c r="O8" s="41">
        <v>153</v>
      </c>
      <c r="P8" s="14">
        <v>238</v>
      </c>
      <c r="Q8" s="14">
        <v>92</v>
      </c>
      <c r="R8" s="14">
        <v>40</v>
      </c>
      <c r="S8" s="14">
        <v>1.6</v>
      </c>
      <c r="T8" s="14"/>
      <c r="U8" s="14">
        <v>232</v>
      </c>
      <c r="V8" s="14">
        <v>201</v>
      </c>
      <c r="W8" s="42">
        <v>219</v>
      </c>
      <c r="X8" s="36"/>
      <c r="Y8" s="13"/>
      <c r="Z8" s="13"/>
      <c r="AA8" s="13"/>
      <c r="AB8" s="13"/>
      <c r="AC8" s="13"/>
      <c r="AD8" s="13"/>
      <c r="AE8" s="37"/>
      <c r="AF8" s="21">
        <v>117</v>
      </c>
      <c r="AG8" s="21"/>
    </row>
    <row r="9" spans="1:33" ht="12.75">
      <c r="A9" s="21">
        <v>280</v>
      </c>
      <c r="B9" s="79" t="s">
        <v>307</v>
      </c>
      <c r="C9" s="21" t="s">
        <v>218</v>
      </c>
      <c r="D9" s="30">
        <v>81</v>
      </c>
      <c r="E9" s="16">
        <v>13.5</v>
      </c>
      <c r="F9" s="16">
        <v>1.6</v>
      </c>
      <c r="G9" s="16">
        <v>8.4</v>
      </c>
      <c r="H9" s="16">
        <v>78.9</v>
      </c>
      <c r="I9" s="31">
        <v>2.6</v>
      </c>
      <c r="J9" s="30">
        <v>110</v>
      </c>
      <c r="K9" s="16">
        <v>100</v>
      </c>
      <c r="L9" s="16">
        <v>210</v>
      </c>
      <c r="M9" s="16"/>
      <c r="N9" s="31">
        <v>1400</v>
      </c>
      <c r="O9" s="41">
        <v>289</v>
      </c>
      <c r="P9" s="14">
        <v>261</v>
      </c>
      <c r="Q9" s="14">
        <v>96</v>
      </c>
      <c r="R9" s="14">
        <v>68</v>
      </c>
      <c r="S9" s="14">
        <v>6.7</v>
      </c>
      <c r="T9" s="14"/>
      <c r="U9" s="14">
        <v>141</v>
      </c>
      <c r="V9" s="14">
        <v>276</v>
      </c>
      <c r="W9" s="42">
        <v>463</v>
      </c>
      <c r="X9" s="36"/>
      <c r="Y9" s="13"/>
      <c r="Z9" s="13"/>
      <c r="AA9" s="13">
        <v>702</v>
      </c>
      <c r="AB9" s="13"/>
      <c r="AC9" s="13"/>
      <c r="AD9" s="13">
        <v>148</v>
      </c>
      <c r="AE9" s="37"/>
      <c r="AF9" s="21">
        <v>244</v>
      </c>
      <c r="AG9" s="21"/>
    </row>
    <row r="10" spans="1:33" ht="12.75">
      <c r="A10" s="21">
        <v>281</v>
      </c>
      <c r="B10" s="79" t="s">
        <v>307</v>
      </c>
      <c r="C10" s="21" t="s">
        <v>361</v>
      </c>
      <c r="D10" s="30">
        <v>68</v>
      </c>
      <c r="E10" s="16">
        <v>12.1</v>
      </c>
      <c r="F10" s="16">
        <v>2.4</v>
      </c>
      <c r="G10" s="16"/>
      <c r="H10" s="16">
        <v>82.4</v>
      </c>
      <c r="I10" s="31">
        <v>3.1</v>
      </c>
      <c r="J10" s="30">
        <v>88</v>
      </c>
      <c r="K10" s="16">
        <v>45</v>
      </c>
      <c r="L10" s="16"/>
      <c r="M10" s="16"/>
      <c r="N10" s="31">
        <v>970</v>
      </c>
      <c r="O10" s="41">
        <v>210</v>
      </c>
      <c r="P10" s="14">
        <v>97</v>
      </c>
      <c r="Q10" s="14">
        <v>197</v>
      </c>
      <c r="R10" s="14">
        <v>25</v>
      </c>
      <c r="S10" s="14">
        <v>13.5</v>
      </c>
      <c r="T10" s="14"/>
      <c r="U10" s="14">
        <v>331</v>
      </c>
      <c r="V10" s="14">
        <v>328</v>
      </c>
      <c r="W10" s="42">
        <v>315</v>
      </c>
      <c r="X10" s="36"/>
      <c r="Y10" s="13"/>
      <c r="Z10" s="13"/>
      <c r="AA10" s="13">
        <v>101</v>
      </c>
      <c r="AB10" s="13"/>
      <c r="AC10" s="13"/>
      <c r="AD10" s="13">
        <v>418</v>
      </c>
      <c r="AE10" s="37"/>
      <c r="AF10" s="21">
        <v>287</v>
      </c>
      <c r="AG10" s="21"/>
    </row>
    <row r="11" spans="1:33" ht="12.75">
      <c r="A11" s="21">
        <v>282</v>
      </c>
      <c r="B11" s="79" t="s">
        <v>308</v>
      </c>
      <c r="C11" s="21" t="s">
        <v>218</v>
      </c>
      <c r="D11" s="30">
        <v>138</v>
      </c>
      <c r="E11" s="16">
        <v>21.4</v>
      </c>
      <c r="F11" s="16">
        <v>5.8</v>
      </c>
      <c r="G11" s="16">
        <v>0.9</v>
      </c>
      <c r="H11" s="16">
        <v>70.4</v>
      </c>
      <c r="I11" s="31">
        <v>1.5</v>
      </c>
      <c r="J11" s="30"/>
      <c r="K11" s="16"/>
      <c r="L11" s="16"/>
      <c r="M11" s="16"/>
      <c r="N11" s="31"/>
      <c r="O11" s="41">
        <v>225</v>
      </c>
      <c r="P11" s="14">
        <v>302</v>
      </c>
      <c r="Q11" s="14">
        <v>22.9</v>
      </c>
      <c r="R11" s="14">
        <v>50.3</v>
      </c>
      <c r="S11" s="14">
        <v>5.1</v>
      </c>
      <c r="T11" s="14"/>
      <c r="U11" s="14">
        <v>426</v>
      </c>
      <c r="V11" s="14">
        <v>236</v>
      </c>
      <c r="W11" s="42">
        <v>185</v>
      </c>
      <c r="X11" s="36"/>
      <c r="Y11" s="13"/>
      <c r="Z11" s="13"/>
      <c r="AA11" s="13"/>
      <c r="AB11" s="13"/>
      <c r="AC11" s="13"/>
      <c r="AD11" s="13"/>
      <c r="AE11" s="37"/>
      <c r="AF11" s="21">
        <v>214</v>
      </c>
      <c r="AG11" s="21"/>
    </row>
    <row r="12" spans="1:33" ht="12.75">
      <c r="A12" s="21">
        <v>283</v>
      </c>
      <c r="B12" s="79" t="s">
        <v>308</v>
      </c>
      <c r="C12" s="21" t="s">
        <v>129</v>
      </c>
      <c r="D12" s="30">
        <v>185</v>
      </c>
      <c r="E12" s="16">
        <v>18.8</v>
      </c>
      <c r="F12" s="16">
        <v>11.2</v>
      </c>
      <c r="G12" s="16">
        <v>1</v>
      </c>
      <c r="H12" s="16">
        <v>42.6</v>
      </c>
      <c r="I12" s="31"/>
      <c r="J12" s="30"/>
      <c r="K12" s="16"/>
      <c r="L12" s="16"/>
      <c r="M12" s="16"/>
      <c r="N12" s="31"/>
      <c r="O12" s="41"/>
      <c r="P12" s="14"/>
      <c r="Q12" s="14">
        <v>18</v>
      </c>
      <c r="R12" s="14"/>
      <c r="S12" s="14"/>
      <c r="T12" s="14"/>
      <c r="U12" s="14">
        <v>840</v>
      </c>
      <c r="V12" s="14"/>
      <c r="W12" s="42"/>
      <c r="X12" s="36">
        <v>809</v>
      </c>
      <c r="Y12" s="13">
        <v>1090</v>
      </c>
      <c r="Z12" s="14">
        <v>1472</v>
      </c>
      <c r="AA12" s="14">
        <v>1481</v>
      </c>
      <c r="AB12" s="14">
        <v>387</v>
      </c>
      <c r="AC12" s="14">
        <v>793</v>
      </c>
      <c r="AD12" s="14">
        <v>109</v>
      </c>
      <c r="AE12" s="42">
        <v>891</v>
      </c>
      <c r="AF12" s="21"/>
      <c r="AG12" s="21"/>
    </row>
    <row r="13" spans="1:33" ht="12.75">
      <c r="A13" s="21">
        <v>284</v>
      </c>
      <c r="B13" s="79" t="s">
        <v>309</v>
      </c>
      <c r="C13" s="21" t="s">
        <v>218</v>
      </c>
      <c r="D13" s="30">
        <v>142</v>
      </c>
      <c r="E13" s="16">
        <v>18.8</v>
      </c>
      <c r="F13" s="16">
        <v>13.6</v>
      </c>
      <c r="G13" s="16">
        <v>3.9</v>
      </c>
      <c r="H13" s="16">
        <v>62.8</v>
      </c>
      <c r="I13" s="31">
        <v>1.7</v>
      </c>
      <c r="J13" s="30">
        <v>8500</v>
      </c>
      <c r="K13" s="16">
        <v>260</v>
      </c>
      <c r="L13" s="16">
        <v>290</v>
      </c>
      <c r="M13" s="16">
        <v>1700</v>
      </c>
      <c r="N13" s="31">
        <v>1400</v>
      </c>
      <c r="O13" s="41" t="s">
        <v>363</v>
      </c>
      <c r="P13" s="14">
        <v>230</v>
      </c>
      <c r="Q13" s="14">
        <v>414.4</v>
      </c>
      <c r="R13" s="14">
        <v>34.8</v>
      </c>
      <c r="S13" s="14">
        <v>4</v>
      </c>
      <c r="T13" s="14"/>
      <c r="U13" s="14">
        <v>320</v>
      </c>
      <c r="V13" s="14">
        <v>219</v>
      </c>
      <c r="W13" s="42">
        <v>60</v>
      </c>
      <c r="X13" s="36">
        <v>685</v>
      </c>
      <c r="Y13" s="14">
        <v>1008</v>
      </c>
      <c r="Z13" s="14">
        <v>1388</v>
      </c>
      <c r="AA13" s="14">
        <v>1642</v>
      </c>
      <c r="AB13" s="14">
        <v>538</v>
      </c>
      <c r="AC13" s="14">
        <v>789</v>
      </c>
      <c r="AD13" s="14">
        <v>178</v>
      </c>
      <c r="AE13" s="42">
        <v>988</v>
      </c>
      <c r="AF13" s="21">
        <v>90</v>
      </c>
      <c r="AG13" s="21"/>
    </row>
    <row r="14" spans="1:33" ht="12.75">
      <c r="A14" s="21">
        <v>285</v>
      </c>
      <c r="B14" s="79" t="s">
        <v>309</v>
      </c>
      <c r="C14" s="21" t="s">
        <v>162</v>
      </c>
      <c r="D14" s="30">
        <v>232</v>
      </c>
      <c r="E14" s="16">
        <v>13.1</v>
      </c>
      <c r="F14" s="16">
        <v>17.3</v>
      </c>
      <c r="G14" s="16">
        <v>3.5</v>
      </c>
      <c r="H14" s="16">
        <v>64.7</v>
      </c>
      <c r="I14" s="31">
        <v>1.4</v>
      </c>
      <c r="J14" s="30"/>
      <c r="K14" s="16">
        <v>100</v>
      </c>
      <c r="L14" s="16"/>
      <c r="M14" s="16"/>
      <c r="N14" s="31"/>
      <c r="O14" s="41">
        <v>72</v>
      </c>
      <c r="P14" s="14">
        <v>200</v>
      </c>
      <c r="Q14" s="14">
        <v>14.4</v>
      </c>
      <c r="R14" s="14">
        <v>14.8</v>
      </c>
      <c r="S14" s="14">
        <v>1</v>
      </c>
      <c r="T14" s="14"/>
      <c r="U14" s="14">
        <v>200</v>
      </c>
      <c r="V14" s="14">
        <v>199</v>
      </c>
      <c r="W14" s="42">
        <v>68</v>
      </c>
      <c r="X14" s="36"/>
      <c r="Y14" s="13"/>
      <c r="Z14" s="13"/>
      <c r="AA14" s="13"/>
      <c r="AB14" s="13"/>
      <c r="AC14" s="13"/>
      <c r="AD14" s="13"/>
      <c r="AE14" s="37"/>
      <c r="AF14" s="21"/>
      <c r="AG14" s="21"/>
    </row>
    <row r="15" spans="1:33" ht="12.75">
      <c r="A15" s="21">
        <v>286</v>
      </c>
      <c r="B15" s="79" t="s">
        <v>310</v>
      </c>
      <c r="C15" s="21" t="s">
        <v>218</v>
      </c>
      <c r="D15" s="30">
        <v>120</v>
      </c>
      <c r="E15" s="16">
        <v>16.8</v>
      </c>
      <c r="F15" s="16">
        <v>8.7</v>
      </c>
      <c r="G15" s="16"/>
      <c r="H15" s="16">
        <v>72.3</v>
      </c>
      <c r="I15" s="31">
        <v>2.2</v>
      </c>
      <c r="J15" s="30">
        <v>915</v>
      </c>
      <c r="K15" s="16">
        <v>80</v>
      </c>
      <c r="L15" s="16">
        <v>190</v>
      </c>
      <c r="M15" s="16">
        <v>1000</v>
      </c>
      <c r="N15" s="31">
        <v>3100</v>
      </c>
      <c r="O15" s="41" t="s">
        <v>364</v>
      </c>
      <c r="P15" s="14">
        <v>307</v>
      </c>
      <c r="Q15" s="14">
        <v>73</v>
      </c>
      <c r="R15" s="14">
        <v>31.7</v>
      </c>
      <c r="S15" s="14">
        <v>1.3</v>
      </c>
      <c r="T15" s="14"/>
      <c r="U15" s="14">
        <v>225</v>
      </c>
      <c r="V15" s="14">
        <v>191</v>
      </c>
      <c r="W15" s="42">
        <v>122</v>
      </c>
      <c r="X15" s="36">
        <v>679</v>
      </c>
      <c r="Y15" s="14">
        <v>927</v>
      </c>
      <c r="Z15" s="14">
        <v>1381</v>
      </c>
      <c r="AA15" s="14">
        <v>1593</v>
      </c>
      <c r="AB15" s="14">
        <v>538</v>
      </c>
      <c r="AC15" s="14">
        <v>787</v>
      </c>
      <c r="AD15" s="14">
        <v>198</v>
      </c>
      <c r="AE15" s="42">
        <v>968</v>
      </c>
      <c r="AF15" s="21">
        <v>115</v>
      </c>
      <c r="AG15" s="21"/>
    </row>
    <row r="16" spans="1:33" ht="12.75">
      <c r="A16" s="21">
        <v>287</v>
      </c>
      <c r="B16" s="79" t="s">
        <v>310</v>
      </c>
      <c r="C16" s="21" t="s">
        <v>175</v>
      </c>
      <c r="D16" s="30">
        <v>212</v>
      </c>
      <c r="E16" s="16">
        <v>21.9</v>
      </c>
      <c r="F16" s="16">
        <v>13.7</v>
      </c>
      <c r="G16" s="16">
        <v>1.5</v>
      </c>
      <c r="H16" s="16">
        <v>59.8</v>
      </c>
      <c r="I16" s="31">
        <v>3.1</v>
      </c>
      <c r="J16" s="30">
        <v>130</v>
      </c>
      <c r="K16" s="16">
        <v>14</v>
      </c>
      <c r="L16" s="16">
        <v>153</v>
      </c>
      <c r="M16" s="16"/>
      <c r="N16" s="31">
        <v>3050</v>
      </c>
      <c r="O16" s="41" t="s">
        <v>366</v>
      </c>
      <c r="P16" s="14">
        <v>415</v>
      </c>
      <c r="Q16" s="14">
        <v>49.5</v>
      </c>
      <c r="R16" s="14">
        <v>34.7</v>
      </c>
      <c r="S16" s="14">
        <v>1.6</v>
      </c>
      <c r="T16" s="14"/>
      <c r="U16" s="14">
        <v>290</v>
      </c>
      <c r="V16" s="14">
        <v>261</v>
      </c>
      <c r="W16" s="42">
        <v>125</v>
      </c>
      <c r="X16" s="36"/>
      <c r="Y16" s="13"/>
      <c r="Z16" s="13"/>
      <c r="AA16" s="13"/>
      <c r="AB16" s="13"/>
      <c r="AC16" s="13"/>
      <c r="AD16" s="13"/>
      <c r="AE16" s="37"/>
      <c r="AF16" s="21">
        <v>219</v>
      </c>
      <c r="AG16" s="21"/>
    </row>
    <row r="17" spans="1:33" ht="12.75">
      <c r="A17" s="21">
        <v>288</v>
      </c>
      <c r="B17" s="79" t="s">
        <v>311</v>
      </c>
      <c r="C17" s="21" t="s">
        <v>218</v>
      </c>
      <c r="D17" s="30">
        <v>148</v>
      </c>
      <c r="E17" s="16">
        <v>18.9</v>
      </c>
      <c r="F17" s="16">
        <v>9.1</v>
      </c>
      <c r="G17" s="16">
        <v>0.3</v>
      </c>
      <c r="H17" s="16">
        <v>71.3</v>
      </c>
      <c r="I17" s="31">
        <v>0.6</v>
      </c>
      <c r="J17" s="30">
        <v>6200</v>
      </c>
      <c r="K17" s="16">
        <v>400</v>
      </c>
      <c r="L17" s="16">
        <v>140</v>
      </c>
      <c r="M17" s="16"/>
      <c r="N17" s="31"/>
      <c r="O17" s="41"/>
      <c r="P17" s="14"/>
      <c r="Q17" s="14"/>
      <c r="R17" s="14"/>
      <c r="S17" s="14"/>
      <c r="T17" s="14"/>
      <c r="U17" s="14"/>
      <c r="V17" s="14"/>
      <c r="W17" s="42"/>
      <c r="X17" s="36"/>
      <c r="Y17" s="13"/>
      <c r="Z17" s="13"/>
      <c r="AA17" s="13"/>
      <c r="AB17" s="13"/>
      <c r="AC17" s="13"/>
      <c r="AD17" s="13"/>
      <c r="AE17" s="37"/>
      <c r="AF17" s="21"/>
      <c r="AG17" s="21"/>
    </row>
    <row r="18" spans="1:33" ht="12.75">
      <c r="A18" s="21">
        <v>289</v>
      </c>
      <c r="B18" s="79" t="s">
        <v>311</v>
      </c>
      <c r="C18" s="21" t="s">
        <v>129</v>
      </c>
      <c r="D18" s="30">
        <v>261</v>
      </c>
      <c r="E18" s="16">
        <v>33.2</v>
      </c>
      <c r="F18" s="16">
        <v>14.6</v>
      </c>
      <c r="G18" s="16"/>
      <c r="H18" s="16">
        <v>49.4</v>
      </c>
      <c r="I18" s="31">
        <v>2.5</v>
      </c>
      <c r="J18" s="30">
        <v>210</v>
      </c>
      <c r="K18" s="16">
        <v>45</v>
      </c>
      <c r="L18" s="16">
        <v>125</v>
      </c>
      <c r="M18" s="16"/>
      <c r="N18" s="31">
        <v>380</v>
      </c>
      <c r="O18" s="41" t="s">
        <v>365</v>
      </c>
      <c r="P18" s="14">
        <v>360</v>
      </c>
      <c r="Q18" s="14">
        <v>51</v>
      </c>
      <c r="R18" s="14"/>
      <c r="S18" s="14">
        <v>1.6</v>
      </c>
      <c r="T18" s="14"/>
      <c r="U18" s="14">
        <v>825</v>
      </c>
      <c r="V18" s="14"/>
      <c r="W18" s="42"/>
      <c r="X18" s="36">
        <v>1170</v>
      </c>
      <c r="Y18" s="13">
        <v>1553</v>
      </c>
      <c r="Z18" s="14">
        <v>1595</v>
      </c>
      <c r="AA18" s="14">
        <v>2791</v>
      </c>
      <c r="AB18" s="14">
        <v>791</v>
      </c>
      <c r="AC18" s="14">
        <v>1358</v>
      </c>
      <c r="AD18" s="14">
        <v>352</v>
      </c>
      <c r="AE18" s="42">
        <v>1755</v>
      </c>
      <c r="AF18" s="21"/>
      <c r="AG18" s="21"/>
    </row>
    <row r="19" spans="1:33" ht="12.75">
      <c r="A19" s="21">
        <v>290</v>
      </c>
      <c r="B19" s="79" t="s">
        <v>312</v>
      </c>
      <c r="C19" s="21" t="s">
        <v>218</v>
      </c>
      <c r="D19" s="30">
        <v>64</v>
      </c>
      <c r="E19" s="16">
        <v>14.3</v>
      </c>
      <c r="F19" s="16">
        <v>0.5</v>
      </c>
      <c r="G19" s="16">
        <v>6.5</v>
      </c>
      <c r="H19" s="16">
        <v>84</v>
      </c>
      <c r="I19" s="31">
        <v>1.2</v>
      </c>
      <c r="J19" s="30">
        <v>3000</v>
      </c>
      <c r="K19" s="16">
        <v>85</v>
      </c>
      <c r="L19" s="16">
        <v>75</v>
      </c>
      <c r="M19" s="16"/>
      <c r="N19" s="31">
        <v>2200</v>
      </c>
      <c r="O19" s="41">
        <v>86</v>
      </c>
      <c r="P19" s="14">
        <v>327</v>
      </c>
      <c r="Q19" s="14">
        <v>18</v>
      </c>
      <c r="R19" s="14">
        <v>22</v>
      </c>
      <c r="S19" s="14">
        <v>0.8</v>
      </c>
      <c r="T19" s="14"/>
      <c r="U19" s="14">
        <v>192</v>
      </c>
      <c r="V19" s="14">
        <v>150</v>
      </c>
      <c r="W19" s="42"/>
      <c r="X19" s="36">
        <v>597</v>
      </c>
      <c r="Y19" s="14">
        <v>841</v>
      </c>
      <c r="Z19" s="14">
        <v>1253</v>
      </c>
      <c r="AA19" s="14">
        <v>1452</v>
      </c>
      <c r="AB19" s="14">
        <v>476</v>
      </c>
      <c r="AC19" s="14">
        <v>721</v>
      </c>
      <c r="AD19" s="14">
        <v>159</v>
      </c>
      <c r="AE19" s="42">
        <v>881</v>
      </c>
      <c r="AF19" s="21"/>
      <c r="AG19" s="21"/>
    </row>
    <row r="20" spans="1:33" ht="12.75">
      <c r="A20" s="21">
        <v>291</v>
      </c>
      <c r="B20" s="79" t="s">
        <v>313</v>
      </c>
      <c r="C20" s="21" t="s">
        <v>360</v>
      </c>
      <c r="D20" s="30">
        <v>230</v>
      </c>
      <c r="E20" s="16">
        <v>38.7</v>
      </c>
      <c r="F20" s="16">
        <v>7.2</v>
      </c>
      <c r="G20" s="16"/>
      <c r="H20" s="16">
        <v>40.6</v>
      </c>
      <c r="I20" s="31">
        <v>7</v>
      </c>
      <c r="J20" s="30">
        <v>18000</v>
      </c>
      <c r="K20" s="16">
        <v>42</v>
      </c>
      <c r="L20" s="16">
        <v>185</v>
      </c>
      <c r="M20" s="16"/>
      <c r="N20" s="31">
        <v>4000</v>
      </c>
      <c r="O20" s="41" t="s">
        <v>367</v>
      </c>
      <c r="P20" s="14">
        <v>128</v>
      </c>
      <c r="Q20" s="14">
        <v>63</v>
      </c>
      <c r="R20" s="14">
        <v>81.6</v>
      </c>
      <c r="S20" s="14">
        <v>2.3</v>
      </c>
      <c r="T20" s="14">
        <v>0.21</v>
      </c>
      <c r="U20" s="14">
        <v>298</v>
      </c>
      <c r="V20" s="14">
        <v>463</v>
      </c>
      <c r="W20" s="42">
        <v>806</v>
      </c>
      <c r="X20" s="36">
        <v>895</v>
      </c>
      <c r="Y20" s="14">
        <v>1258</v>
      </c>
      <c r="Z20" s="14">
        <v>1797</v>
      </c>
      <c r="AA20" s="14">
        <v>2149</v>
      </c>
      <c r="AB20" s="14">
        <v>728</v>
      </c>
      <c r="AC20" s="14">
        <v>1073</v>
      </c>
      <c r="AD20" s="14">
        <v>236</v>
      </c>
      <c r="AE20" s="42">
        <v>1278</v>
      </c>
      <c r="AF20" s="21">
        <v>239</v>
      </c>
      <c r="AG20" s="21"/>
    </row>
    <row r="21" spans="1:33" ht="12.75">
      <c r="A21" s="21">
        <v>292</v>
      </c>
      <c r="B21" s="79" t="s">
        <v>314</v>
      </c>
      <c r="C21" s="21" t="s">
        <v>361</v>
      </c>
      <c r="D21" s="30">
        <v>94</v>
      </c>
      <c r="E21" s="16">
        <v>19.2</v>
      </c>
      <c r="F21" s="16">
        <v>3.1</v>
      </c>
      <c r="G21" s="16">
        <v>5</v>
      </c>
      <c r="H21" s="16">
        <v>75.1</v>
      </c>
      <c r="I21" s="31">
        <v>2.6</v>
      </c>
      <c r="J21" s="30"/>
      <c r="K21" s="16"/>
      <c r="L21" s="16"/>
      <c r="M21" s="16"/>
      <c r="N21" s="31"/>
      <c r="O21" s="41">
        <v>115</v>
      </c>
      <c r="P21" s="14">
        <v>196</v>
      </c>
      <c r="Q21" s="14">
        <v>19.3</v>
      </c>
      <c r="R21" s="14">
        <v>27.6</v>
      </c>
      <c r="S21" s="14">
        <v>1.2</v>
      </c>
      <c r="T21" s="14">
        <v>0.1</v>
      </c>
      <c r="U21" s="14">
        <v>205</v>
      </c>
      <c r="V21" s="14">
        <v>303</v>
      </c>
      <c r="W21" s="42">
        <v>160.4</v>
      </c>
      <c r="X21" s="36"/>
      <c r="Y21" s="13"/>
      <c r="Z21" s="13"/>
      <c r="AA21" s="13"/>
      <c r="AB21" s="13"/>
      <c r="AC21" s="13"/>
      <c r="AD21" s="13"/>
      <c r="AE21" s="37"/>
      <c r="AF21" s="21"/>
      <c r="AG21" s="21"/>
    </row>
    <row r="22" spans="1:33" ht="12.75">
      <c r="A22" s="21">
        <v>293</v>
      </c>
      <c r="B22" s="79" t="s">
        <v>312</v>
      </c>
      <c r="C22" s="21" t="s">
        <v>175</v>
      </c>
      <c r="D22" s="30">
        <v>181</v>
      </c>
      <c r="E22" s="16">
        <v>21.7</v>
      </c>
      <c r="F22" s="16">
        <v>9</v>
      </c>
      <c r="G22" s="16"/>
      <c r="H22" s="16">
        <v>63.2</v>
      </c>
      <c r="I22" s="31">
        <v>2.1</v>
      </c>
      <c r="J22" s="30">
        <v>139</v>
      </c>
      <c r="K22" s="16">
        <v>69</v>
      </c>
      <c r="L22" s="16"/>
      <c r="M22" s="16"/>
      <c r="N22" s="31">
        <v>2600</v>
      </c>
      <c r="O22" s="41">
        <v>161</v>
      </c>
      <c r="P22" s="14">
        <v>342</v>
      </c>
      <c r="Q22" s="14">
        <v>49.6</v>
      </c>
      <c r="R22" s="14">
        <v>26.8</v>
      </c>
      <c r="S22" s="14">
        <v>1.2</v>
      </c>
      <c r="T22" s="14">
        <v>0.1</v>
      </c>
      <c r="U22" s="14">
        <v>223</v>
      </c>
      <c r="V22" s="14">
        <v>243</v>
      </c>
      <c r="W22" s="42">
        <v>145</v>
      </c>
      <c r="X22" s="36"/>
      <c r="Y22" s="13"/>
      <c r="Z22" s="13"/>
      <c r="AA22" s="13"/>
      <c r="AB22" s="13"/>
      <c r="AC22" s="13"/>
      <c r="AD22" s="13"/>
      <c r="AE22" s="37"/>
      <c r="AF22" s="21">
        <v>156</v>
      </c>
      <c r="AG22" s="21"/>
    </row>
    <row r="23" spans="1:33" ht="12.75">
      <c r="A23" s="21">
        <v>294</v>
      </c>
      <c r="B23" s="79" t="s">
        <v>315</v>
      </c>
      <c r="C23" s="21" t="s">
        <v>218</v>
      </c>
      <c r="D23" s="30">
        <v>95</v>
      </c>
      <c r="E23" s="16">
        <v>15.2</v>
      </c>
      <c r="F23" s="16">
        <v>4.6</v>
      </c>
      <c r="G23" s="16"/>
      <c r="H23" s="16">
        <v>79</v>
      </c>
      <c r="I23" s="31">
        <v>1.1</v>
      </c>
      <c r="J23" s="30"/>
      <c r="K23" s="16"/>
      <c r="L23" s="16"/>
      <c r="M23" s="16"/>
      <c r="N23" s="31"/>
      <c r="O23" s="41">
        <v>100</v>
      </c>
      <c r="P23" s="14">
        <v>226</v>
      </c>
      <c r="Q23" s="14">
        <v>12.1</v>
      </c>
      <c r="R23" s="14">
        <v>25.8</v>
      </c>
      <c r="S23" s="14">
        <v>0.8</v>
      </c>
      <c r="T23" s="14"/>
      <c r="U23" s="14">
        <v>311</v>
      </c>
      <c r="V23" s="14">
        <v>203</v>
      </c>
      <c r="W23" s="42">
        <v>74</v>
      </c>
      <c r="X23" s="36"/>
      <c r="Y23" s="13"/>
      <c r="Z23" s="13"/>
      <c r="AA23" s="13"/>
      <c r="AB23" s="13"/>
      <c r="AC23" s="13"/>
      <c r="AD23" s="13"/>
      <c r="AE23" s="37"/>
      <c r="AF23" s="21">
        <v>132</v>
      </c>
      <c r="AG23" s="21"/>
    </row>
    <row r="24" spans="1:33" ht="12.75">
      <c r="A24" s="21">
        <v>295</v>
      </c>
      <c r="B24" s="79" t="s">
        <v>315</v>
      </c>
      <c r="C24" s="21" t="s">
        <v>361</v>
      </c>
      <c r="D24" s="30">
        <v>120</v>
      </c>
      <c r="E24" s="16">
        <v>19.3</v>
      </c>
      <c r="F24" s="16">
        <v>5</v>
      </c>
      <c r="G24" s="16"/>
      <c r="H24" s="16">
        <v>73.6</v>
      </c>
      <c r="I24" s="31">
        <v>1.5</v>
      </c>
      <c r="J24" s="30"/>
      <c r="K24" s="16"/>
      <c r="L24" s="16"/>
      <c r="M24" s="16"/>
      <c r="N24" s="31"/>
      <c r="O24" s="41">
        <v>108</v>
      </c>
      <c r="P24" s="14">
        <v>317</v>
      </c>
      <c r="Q24" s="14">
        <v>13.9</v>
      </c>
      <c r="R24" s="14">
        <v>26.6</v>
      </c>
      <c r="S24" s="14">
        <v>0.6</v>
      </c>
      <c r="T24" s="14"/>
      <c r="U24" s="14">
        <v>212</v>
      </c>
      <c r="V24" s="14">
        <v>215</v>
      </c>
      <c r="W24" s="42">
        <v>108</v>
      </c>
      <c r="X24" s="36"/>
      <c r="Y24" s="13"/>
      <c r="Z24" s="13"/>
      <c r="AA24" s="13"/>
      <c r="AB24" s="13"/>
      <c r="AC24" s="13"/>
      <c r="AD24" s="13"/>
      <c r="AE24" s="37"/>
      <c r="AF24" s="21">
        <v>145</v>
      </c>
      <c r="AG24" s="21"/>
    </row>
    <row r="25" spans="1:33" ht="12.75">
      <c r="A25" s="21">
        <v>296</v>
      </c>
      <c r="B25" s="79" t="s">
        <v>315</v>
      </c>
      <c r="C25" s="21" t="s">
        <v>175</v>
      </c>
      <c r="D25" s="30">
        <v>153</v>
      </c>
      <c r="E25" s="16">
        <v>18.8</v>
      </c>
      <c r="F25" s="16">
        <v>10.5</v>
      </c>
      <c r="G25" s="16"/>
      <c r="H25" s="16">
        <v>69.1</v>
      </c>
      <c r="I25" s="31">
        <v>1.2</v>
      </c>
      <c r="J25" s="30"/>
      <c r="K25" s="16"/>
      <c r="L25" s="16"/>
      <c r="M25" s="16"/>
      <c r="N25" s="31"/>
      <c r="O25" s="41">
        <v>120</v>
      </c>
      <c r="P25" s="14">
        <v>323</v>
      </c>
      <c r="Q25" s="14">
        <v>19.1</v>
      </c>
      <c r="R25" s="14">
        <v>25.7</v>
      </c>
      <c r="S25" s="14">
        <v>2.3</v>
      </c>
      <c r="T25" s="14"/>
      <c r="U25" s="14">
        <v>228</v>
      </c>
      <c r="V25" s="14">
        <v>199</v>
      </c>
      <c r="W25" s="42">
        <v>150</v>
      </c>
      <c r="X25" s="36"/>
      <c r="Y25" s="13"/>
      <c r="Z25" s="13"/>
      <c r="AA25" s="13"/>
      <c r="AB25" s="13"/>
      <c r="AC25" s="13"/>
      <c r="AD25" s="13"/>
      <c r="AE25" s="37"/>
      <c r="AF25" s="21">
        <v>148</v>
      </c>
      <c r="AG25" s="21"/>
    </row>
    <row r="26" spans="1:33" ht="12.75">
      <c r="A26" s="21">
        <v>297</v>
      </c>
      <c r="B26" s="79" t="s">
        <v>316</v>
      </c>
      <c r="C26" s="21" t="s">
        <v>218</v>
      </c>
      <c r="D26" s="30">
        <v>147</v>
      </c>
      <c r="E26" s="16">
        <v>26.7</v>
      </c>
      <c r="F26" s="16">
        <v>4.5</v>
      </c>
      <c r="G26" s="16"/>
      <c r="H26" s="16">
        <v>67.3</v>
      </c>
      <c r="I26" s="31">
        <v>1.2</v>
      </c>
      <c r="J26" s="30">
        <v>3500</v>
      </c>
      <c r="K26" s="16">
        <v>800</v>
      </c>
      <c r="L26" s="16">
        <v>100</v>
      </c>
      <c r="M26" s="16"/>
      <c r="N26" s="31"/>
      <c r="O26" s="41" t="s">
        <v>368</v>
      </c>
      <c r="P26" s="14">
        <v>282</v>
      </c>
      <c r="Q26" s="14">
        <v>26</v>
      </c>
      <c r="R26" s="14">
        <v>21.8</v>
      </c>
      <c r="S26" s="14">
        <v>0.6</v>
      </c>
      <c r="T26" s="14"/>
      <c r="U26" s="14">
        <v>214</v>
      </c>
      <c r="V26" s="14">
        <v>221</v>
      </c>
      <c r="W26" s="42">
        <v>85</v>
      </c>
      <c r="X26" s="36"/>
      <c r="Y26" s="13"/>
      <c r="Z26" s="13"/>
      <c r="AA26" s="13"/>
      <c r="AB26" s="13"/>
      <c r="AC26" s="13"/>
      <c r="AD26" s="13"/>
      <c r="AE26" s="37"/>
      <c r="AF26" s="21">
        <v>150</v>
      </c>
      <c r="AG26" s="21"/>
    </row>
    <row r="27" spans="1:33" ht="12.75">
      <c r="A27" s="21">
        <v>298</v>
      </c>
      <c r="B27" s="79" t="s">
        <v>317</v>
      </c>
      <c r="C27" s="21" t="s">
        <v>218</v>
      </c>
      <c r="D27" s="30">
        <v>110</v>
      </c>
      <c r="E27" s="16">
        <v>21.2</v>
      </c>
      <c r="F27" s="16">
        <v>3.2</v>
      </c>
      <c r="G27" s="16"/>
      <c r="H27" s="16">
        <v>73.4</v>
      </c>
      <c r="I27" s="31">
        <v>19</v>
      </c>
      <c r="J27" s="30"/>
      <c r="K27" s="16">
        <v>65</v>
      </c>
      <c r="L27" s="16">
        <v>55</v>
      </c>
      <c r="M27" s="16"/>
      <c r="N27" s="31"/>
      <c r="O27" s="41">
        <v>186</v>
      </c>
      <c r="P27" s="14">
        <v>273</v>
      </c>
      <c r="Q27" s="14">
        <v>203</v>
      </c>
      <c r="R27" s="14">
        <v>36.4</v>
      </c>
      <c r="S27" s="14">
        <v>1.3</v>
      </c>
      <c r="T27" s="14">
        <v>0.2</v>
      </c>
      <c r="U27" s="14">
        <v>199</v>
      </c>
      <c r="V27" s="14">
        <v>22</v>
      </c>
      <c r="W27" s="42">
        <v>96</v>
      </c>
      <c r="X27" s="36"/>
      <c r="Y27" s="13"/>
      <c r="Z27" s="13"/>
      <c r="AA27" s="13"/>
      <c r="AB27" s="13"/>
      <c r="AC27" s="13"/>
      <c r="AD27" s="13"/>
      <c r="AE27" s="37"/>
      <c r="AF27" s="21">
        <v>105</v>
      </c>
      <c r="AG27" s="21"/>
    </row>
    <row r="28" spans="1:33" ht="12.75">
      <c r="A28" s="21">
        <v>299</v>
      </c>
      <c r="B28" s="79" t="s">
        <v>317</v>
      </c>
      <c r="C28" s="21" t="s">
        <v>129</v>
      </c>
      <c r="D28" s="30">
        <v>177</v>
      </c>
      <c r="E28" s="16">
        <v>22</v>
      </c>
      <c r="F28" s="16">
        <v>10.2</v>
      </c>
      <c r="G28" s="16"/>
      <c r="H28" s="16">
        <v>65.5</v>
      </c>
      <c r="I28" s="31">
        <v>2.3</v>
      </c>
      <c r="J28" s="30"/>
      <c r="K28" s="16"/>
      <c r="L28" s="16"/>
      <c r="M28" s="16"/>
      <c r="N28" s="31"/>
      <c r="O28" s="41">
        <v>212</v>
      </c>
      <c r="P28" s="14">
        <v>305</v>
      </c>
      <c r="Q28" s="14">
        <v>231</v>
      </c>
      <c r="R28" s="14">
        <v>41.6</v>
      </c>
      <c r="S28" s="14">
        <v>3.1</v>
      </c>
      <c r="T28" s="14">
        <v>0.21</v>
      </c>
      <c r="U28" s="14">
        <v>296</v>
      </c>
      <c r="V28" s="14">
        <v>245</v>
      </c>
      <c r="W28" s="42">
        <v>104</v>
      </c>
      <c r="X28" s="36"/>
      <c r="Y28" s="13"/>
      <c r="Z28" s="13"/>
      <c r="AA28" s="13"/>
      <c r="AB28" s="13"/>
      <c r="AC28" s="13"/>
      <c r="AD28" s="13"/>
      <c r="AE28" s="37"/>
      <c r="AF28" s="21">
        <v>124</v>
      </c>
      <c r="AG28" s="21"/>
    </row>
    <row r="29" spans="1:33" ht="12.75">
      <c r="A29" s="21">
        <v>300</v>
      </c>
      <c r="B29" s="79" t="s">
        <v>318</v>
      </c>
      <c r="C29" s="21" t="s">
        <v>177</v>
      </c>
      <c r="D29" s="30">
        <v>75</v>
      </c>
      <c r="E29" s="16">
        <v>17</v>
      </c>
      <c r="F29" s="16">
        <v>0.9</v>
      </c>
      <c r="G29" s="16"/>
      <c r="H29" s="16">
        <v>81.7</v>
      </c>
      <c r="I29" s="31">
        <v>0.9</v>
      </c>
      <c r="J29" s="30">
        <v>1200</v>
      </c>
      <c r="K29" s="16">
        <v>120</v>
      </c>
      <c r="L29" s="16">
        <v>145</v>
      </c>
      <c r="M29" s="16"/>
      <c r="N29" s="31"/>
      <c r="O29" s="41" t="s">
        <v>369</v>
      </c>
      <c r="P29" s="14">
        <v>301</v>
      </c>
      <c r="Q29" s="14">
        <v>20.4</v>
      </c>
      <c r="R29" s="14">
        <v>29.2</v>
      </c>
      <c r="S29" s="14">
        <v>2.1</v>
      </c>
      <c r="T29" s="14"/>
      <c r="U29" s="14">
        <v>315</v>
      </c>
      <c r="V29" s="14">
        <v>186</v>
      </c>
      <c r="W29" s="42">
        <v>82</v>
      </c>
      <c r="X29" s="36"/>
      <c r="Y29" s="13"/>
      <c r="Z29" s="13"/>
      <c r="AA29" s="13"/>
      <c r="AB29" s="13"/>
      <c r="AC29" s="13"/>
      <c r="AD29" s="13"/>
      <c r="AE29" s="37"/>
      <c r="AF29" s="21">
        <v>115</v>
      </c>
      <c r="AG29" s="21"/>
    </row>
    <row r="30" spans="1:33" ht="12.75">
      <c r="A30" s="21">
        <v>301</v>
      </c>
      <c r="B30" s="79" t="s">
        <v>318</v>
      </c>
      <c r="C30" s="21" t="s">
        <v>362</v>
      </c>
      <c r="D30" s="30">
        <v>146</v>
      </c>
      <c r="E30" s="16">
        <v>19.6</v>
      </c>
      <c r="F30" s="16">
        <v>8.3</v>
      </c>
      <c r="G30" s="16"/>
      <c r="H30" s="16">
        <v>70</v>
      </c>
      <c r="I30" s="31">
        <v>13</v>
      </c>
      <c r="J30" s="30"/>
      <c r="K30" s="16"/>
      <c r="L30" s="16"/>
      <c r="M30" s="16"/>
      <c r="N30" s="31"/>
      <c r="O30" s="41">
        <v>191</v>
      </c>
      <c r="P30" s="14">
        <v>332</v>
      </c>
      <c r="Q30" s="14">
        <v>31.6</v>
      </c>
      <c r="R30" s="14">
        <v>33.2</v>
      </c>
      <c r="S30" s="14">
        <v>2.8</v>
      </c>
      <c r="T30" s="14"/>
      <c r="U30" s="14">
        <v>419</v>
      </c>
      <c r="V30" s="14">
        <v>236</v>
      </c>
      <c r="W30" s="42">
        <v>99</v>
      </c>
      <c r="X30" s="36"/>
      <c r="Y30" s="13"/>
      <c r="Z30" s="13"/>
      <c r="AA30" s="13"/>
      <c r="AB30" s="13"/>
      <c r="AC30" s="13"/>
      <c r="AD30" s="13"/>
      <c r="AE30" s="37"/>
      <c r="AF30" s="21">
        <v>126</v>
      </c>
      <c r="AG30" s="21"/>
    </row>
    <row r="31" spans="1:33" ht="12.75">
      <c r="A31" s="21">
        <v>302</v>
      </c>
      <c r="B31" s="79" t="s">
        <v>319</v>
      </c>
      <c r="C31" s="21" t="s">
        <v>218</v>
      </c>
      <c r="D31" s="30">
        <v>62</v>
      </c>
      <c r="E31" s="16">
        <v>8.7</v>
      </c>
      <c r="F31" s="16">
        <v>3.6</v>
      </c>
      <c r="G31" s="16"/>
      <c r="H31" s="16">
        <v>85.4</v>
      </c>
      <c r="I31" s="31">
        <v>2.2</v>
      </c>
      <c r="J31" s="30"/>
      <c r="K31" s="16">
        <v>315</v>
      </c>
      <c r="L31" s="16">
        <v>180</v>
      </c>
      <c r="M31" s="16"/>
      <c r="N31" s="31"/>
      <c r="O31" s="41">
        <v>236</v>
      </c>
      <c r="P31" s="14">
        <v>321</v>
      </c>
      <c r="Q31" s="14">
        <v>263</v>
      </c>
      <c r="R31" s="14">
        <v>15.3</v>
      </c>
      <c r="S31" s="14">
        <v>1.6</v>
      </c>
      <c r="T31" s="14"/>
      <c r="U31" s="14">
        <v>185</v>
      </c>
      <c r="V31" s="14">
        <v>320</v>
      </c>
      <c r="W31" s="42">
        <v>103</v>
      </c>
      <c r="X31" s="36"/>
      <c r="Y31" s="13"/>
      <c r="Z31" s="13"/>
      <c r="AA31" s="13"/>
      <c r="AB31" s="13"/>
      <c r="AC31" s="13"/>
      <c r="AD31" s="13"/>
      <c r="AE31" s="37"/>
      <c r="AF31" s="21">
        <v>136</v>
      </c>
      <c r="AG31" s="21"/>
    </row>
    <row r="32" spans="1:33" ht="12.75">
      <c r="A32" s="21">
        <v>303</v>
      </c>
      <c r="B32" s="79" t="s">
        <v>319</v>
      </c>
      <c r="C32" s="21" t="s">
        <v>361</v>
      </c>
      <c r="D32" s="30">
        <v>73</v>
      </c>
      <c r="E32" s="16">
        <v>9.4</v>
      </c>
      <c r="F32" s="16">
        <v>4.3</v>
      </c>
      <c r="G32" s="16"/>
      <c r="H32" s="16">
        <v>83.2</v>
      </c>
      <c r="I32" s="31">
        <v>2.6</v>
      </c>
      <c r="J32" s="30"/>
      <c r="K32" s="16"/>
      <c r="L32" s="16"/>
      <c r="M32" s="16"/>
      <c r="N32" s="31"/>
      <c r="O32" s="41">
        <v>245</v>
      </c>
      <c r="P32" s="14">
        <v>315</v>
      </c>
      <c r="Q32" s="14">
        <v>298</v>
      </c>
      <c r="R32" s="14">
        <v>24.3</v>
      </c>
      <c r="S32" s="14">
        <v>2.6</v>
      </c>
      <c r="T32" s="14"/>
      <c r="U32" s="14">
        <v>268</v>
      </c>
      <c r="V32" s="14">
        <v>401</v>
      </c>
      <c r="W32" s="42">
        <v>165</v>
      </c>
      <c r="X32" s="36"/>
      <c r="Y32" s="13"/>
      <c r="Z32" s="13"/>
      <c r="AA32" s="13"/>
      <c r="AB32" s="13"/>
      <c r="AC32" s="13"/>
      <c r="AD32" s="13"/>
      <c r="AE32" s="37"/>
      <c r="AF32" s="21">
        <v>152</v>
      </c>
      <c r="AG32" s="21"/>
    </row>
    <row r="33" spans="1:33" ht="12.75">
      <c r="A33" s="21">
        <v>304</v>
      </c>
      <c r="B33" s="79" t="s">
        <v>319</v>
      </c>
      <c r="C33" s="21" t="s">
        <v>175</v>
      </c>
      <c r="D33" s="30">
        <v>118</v>
      </c>
      <c r="E33" s="16">
        <v>10.1</v>
      </c>
      <c r="F33" s="16">
        <v>9.2</v>
      </c>
      <c r="G33" s="16"/>
      <c r="H33" s="16">
        <v>76.8</v>
      </c>
      <c r="I33" s="31">
        <v>2.9</v>
      </c>
      <c r="J33" s="30"/>
      <c r="K33" s="16"/>
      <c r="L33" s="16"/>
      <c r="M33" s="16"/>
      <c r="N33" s="31"/>
      <c r="O33" s="41">
        <v>301</v>
      </c>
      <c r="P33" s="14">
        <v>265</v>
      </c>
      <c r="Q33" s="14">
        <v>343</v>
      </c>
      <c r="R33" s="14">
        <v>39.1</v>
      </c>
      <c r="S33" s="14">
        <v>2.8</v>
      </c>
      <c r="T33" s="14"/>
      <c r="U33" s="14">
        <v>321</v>
      </c>
      <c r="V33" s="14">
        <v>409</v>
      </c>
      <c r="W33" s="42">
        <v>116</v>
      </c>
      <c r="X33" s="36"/>
      <c r="Y33" s="13"/>
      <c r="Z33" s="13"/>
      <c r="AA33" s="13"/>
      <c r="AB33" s="13"/>
      <c r="AC33" s="13"/>
      <c r="AD33" s="13"/>
      <c r="AE33" s="37"/>
      <c r="AF33" s="21">
        <v>161</v>
      </c>
      <c r="AG33" s="21"/>
    </row>
    <row r="34" spans="1:33" ht="12.75">
      <c r="A34" s="21">
        <v>305</v>
      </c>
      <c r="B34" s="79" t="s">
        <v>337</v>
      </c>
      <c r="C34" s="21" t="s">
        <v>370</v>
      </c>
      <c r="D34" s="30">
        <v>121</v>
      </c>
      <c r="E34" s="16">
        <v>26.5</v>
      </c>
      <c r="F34" s="16">
        <v>1.6</v>
      </c>
      <c r="G34" s="16">
        <v>4.2</v>
      </c>
      <c r="H34" s="16">
        <v>63.7</v>
      </c>
      <c r="I34" s="31">
        <v>4</v>
      </c>
      <c r="J34" s="30">
        <v>58</v>
      </c>
      <c r="K34" s="16">
        <v>14</v>
      </c>
      <c r="L34" s="16">
        <v>31</v>
      </c>
      <c r="M34" s="16"/>
      <c r="N34" s="31">
        <v>2100</v>
      </c>
      <c r="O34" s="41">
        <v>150</v>
      </c>
      <c r="P34" s="14">
        <v>293</v>
      </c>
      <c r="Q34" s="14">
        <v>117</v>
      </c>
      <c r="R34" s="14">
        <v>58</v>
      </c>
      <c r="S34" s="14">
        <v>2.5</v>
      </c>
      <c r="T34" s="14">
        <v>0.95</v>
      </c>
      <c r="U34" s="14">
        <v>240</v>
      </c>
      <c r="V34" s="14">
        <v>385</v>
      </c>
      <c r="W34" s="42">
        <v>143</v>
      </c>
      <c r="X34" s="36"/>
      <c r="Y34" s="13"/>
      <c r="Z34" s="13"/>
      <c r="AA34" s="13"/>
      <c r="AB34" s="13"/>
      <c r="AC34" s="13"/>
      <c r="AD34" s="13"/>
      <c r="AE34" s="37"/>
      <c r="AF34" s="21">
        <v>168</v>
      </c>
      <c r="AG34" s="21"/>
    </row>
    <row r="35" spans="1:33" ht="12.75">
      <c r="A35" s="21">
        <v>306</v>
      </c>
      <c r="B35" s="79" t="s">
        <v>337</v>
      </c>
      <c r="C35" s="21" t="s">
        <v>361</v>
      </c>
      <c r="D35" s="30">
        <v>128</v>
      </c>
      <c r="E35" s="16">
        <v>25.2</v>
      </c>
      <c r="F35" s="16">
        <v>1.8</v>
      </c>
      <c r="G35" s="16">
        <v>0.45</v>
      </c>
      <c r="H35" s="16">
        <v>70.3</v>
      </c>
      <c r="I35" s="31">
        <v>2.2</v>
      </c>
      <c r="J35" s="30">
        <v>40</v>
      </c>
      <c r="K35" s="16">
        <v>13</v>
      </c>
      <c r="L35" s="16">
        <v>28</v>
      </c>
      <c r="M35" s="16"/>
      <c r="N35" s="31">
        <v>1800</v>
      </c>
      <c r="O35" s="41">
        <v>200</v>
      </c>
      <c r="P35" s="14">
        <v>280</v>
      </c>
      <c r="Q35" s="14">
        <v>105</v>
      </c>
      <c r="R35" s="14">
        <v>45.8</v>
      </c>
      <c r="S35" s="14">
        <v>1.9</v>
      </c>
      <c r="T35" s="14">
        <v>0.83</v>
      </c>
      <c r="U35" s="14">
        <v>230</v>
      </c>
      <c r="V35" s="14">
        <v>368</v>
      </c>
      <c r="W35" s="42">
        <v>141</v>
      </c>
      <c r="X35" s="36">
        <v>968</v>
      </c>
      <c r="Y35" s="14">
        <v>1327</v>
      </c>
      <c r="Z35" s="14">
        <v>1991</v>
      </c>
      <c r="AA35" s="14">
        <v>2100</v>
      </c>
      <c r="AB35" s="14">
        <v>755</v>
      </c>
      <c r="AC35" s="14">
        <v>998</v>
      </c>
      <c r="AD35" s="14">
        <v>258</v>
      </c>
      <c r="AE35" s="42">
        <v>1500</v>
      </c>
      <c r="AF35" s="21">
        <v>156</v>
      </c>
      <c r="AG35" s="21"/>
    </row>
    <row r="36" spans="1:33" ht="12.75">
      <c r="A36" s="21">
        <v>307</v>
      </c>
      <c r="B36" s="79" t="s">
        <v>338</v>
      </c>
      <c r="C36" s="21" t="s">
        <v>218</v>
      </c>
      <c r="D36" s="30">
        <v>89</v>
      </c>
      <c r="E36" s="16">
        <v>14.2</v>
      </c>
      <c r="F36" s="16">
        <v>2.7</v>
      </c>
      <c r="G36" s="16">
        <v>1.6</v>
      </c>
      <c r="H36" s="16">
        <v>78</v>
      </c>
      <c r="I36" s="31">
        <v>2.2</v>
      </c>
      <c r="J36" s="30">
        <v>45</v>
      </c>
      <c r="K36" s="16">
        <v>55</v>
      </c>
      <c r="L36" s="16">
        <v>55</v>
      </c>
      <c r="M36" s="16">
        <v>12600</v>
      </c>
      <c r="N36" s="31">
        <v>2100</v>
      </c>
      <c r="O36" s="41">
        <v>1000</v>
      </c>
      <c r="P36" s="14">
        <v>110</v>
      </c>
      <c r="Q36" s="14">
        <v>42</v>
      </c>
      <c r="R36" s="13"/>
      <c r="S36" s="14">
        <v>0.9</v>
      </c>
      <c r="T36" s="14"/>
      <c r="U36" s="14">
        <v>176</v>
      </c>
      <c r="V36" s="14"/>
      <c r="W36" s="42"/>
      <c r="X36" s="36"/>
      <c r="Y36" s="13"/>
      <c r="Z36" s="13"/>
      <c r="AA36" s="13"/>
      <c r="AB36" s="13"/>
      <c r="AC36" s="13"/>
      <c r="AD36" s="13"/>
      <c r="AE36" s="37"/>
      <c r="AF36" s="21"/>
      <c r="AG36" s="21"/>
    </row>
    <row r="37" spans="1:33" ht="12.75">
      <c r="A37" s="21">
        <v>308</v>
      </c>
      <c r="B37" s="79" t="s">
        <v>338</v>
      </c>
      <c r="C37" s="21" t="s">
        <v>361</v>
      </c>
      <c r="D37" s="30">
        <v>103</v>
      </c>
      <c r="E37" s="16">
        <v>14</v>
      </c>
      <c r="F37" s="16">
        <v>4.1</v>
      </c>
      <c r="G37" s="16"/>
      <c r="H37" s="16">
        <v>79</v>
      </c>
      <c r="I37" s="31">
        <v>2.9</v>
      </c>
      <c r="J37" s="30"/>
      <c r="K37" s="16">
        <v>49</v>
      </c>
      <c r="L37" s="16">
        <v>63</v>
      </c>
      <c r="M37" s="16"/>
      <c r="N37" s="31">
        <v>1300</v>
      </c>
      <c r="O37" s="41">
        <v>800</v>
      </c>
      <c r="P37" s="14">
        <v>170</v>
      </c>
      <c r="Q37" s="14">
        <v>43</v>
      </c>
      <c r="R37" s="14">
        <v>47.9</v>
      </c>
      <c r="S37" s="14">
        <v>0.8</v>
      </c>
      <c r="T37" s="14"/>
      <c r="U37" s="14">
        <v>223</v>
      </c>
      <c r="V37" s="14">
        <v>465</v>
      </c>
      <c r="W37" s="42">
        <v>270</v>
      </c>
      <c r="X37" s="36"/>
      <c r="Y37" s="13"/>
      <c r="Z37" s="13"/>
      <c r="AA37" s="13"/>
      <c r="AB37" s="13"/>
      <c r="AC37" s="13"/>
      <c r="AD37" s="13"/>
      <c r="AE37" s="37"/>
      <c r="AF37" s="21">
        <v>395</v>
      </c>
      <c r="AG37" s="21"/>
    </row>
    <row r="38" spans="1:33" ht="12.75">
      <c r="A38" s="21">
        <v>309</v>
      </c>
      <c r="B38" s="79" t="s">
        <v>339</v>
      </c>
      <c r="C38" s="21" t="s">
        <v>218</v>
      </c>
      <c r="D38" s="30">
        <v>97</v>
      </c>
      <c r="E38" s="16">
        <v>19.4</v>
      </c>
      <c r="F38" s="16">
        <v>1.9</v>
      </c>
      <c r="G38" s="16"/>
      <c r="H38" s="16">
        <v>77.9</v>
      </c>
      <c r="I38" s="31">
        <v>0.9</v>
      </c>
      <c r="J38" s="30">
        <v>380</v>
      </c>
      <c r="K38" s="16">
        <v>180</v>
      </c>
      <c r="L38" s="16">
        <v>36</v>
      </c>
      <c r="M38" s="16">
        <v>1000</v>
      </c>
      <c r="N38" s="31"/>
      <c r="O38" s="41" t="s">
        <v>374</v>
      </c>
      <c r="P38" s="14">
        <v>226</v>
      </c>
      <c r="Q38" s="14">
        <v>25</v>
      </c>
      <c r="R38" s="14">
        <v>24.2</v>
      </c>
      <c r="S38" s="14">
        <v>1.3</v>
      </c>
      <c r="T38" s="14"/>
      <c r="U38" s="14">
        <v>161</v>
      </c>
      <c r="V38" s="14">
        <v>247</v>
      </c>
      <c r="W38" s="42">
        <v>210</v>
      </c>
      <c r="X38" s="36"/>
      <c r="Y38" s="13"/>
      <c r="Z38" s="13"/>
      <c r="AA38" s="13"/>
      <c r="AB38" s="13"/>
      <c r="AC38" s="13"/>
      <c r="AD38" s="13"/>
      <c r="AE38" s="37"/>
      <c r="AF38" s="21">
        <v>144</v>
      </c>
      <c r="AG38" s="21"/>
    </row>
    <row r="39" spans="1:33" ht="12.75">
      <c r="A39" s="21">
        <v>310</v>
      </c>
      <c r="B39" s="79" t="s">
        <v>339</v>
      </c>
      <c r="C39" s="21" t="s">
        <v>361</v>
      </c>
      <c r="D39" s="30">
        <v>92</v>
      </c>
      <c r="E39" s="16">
        <v>19.2</v>
      </c>
      <c r="F39" s="16">
        <v>1.5</v>
      </c>
      <c r="G39" s="16"/>
      <c r="H39" s="16">
        <v>75</v>
      </c>
      <c r="I39" s="31">
        <v>1.1</v>
      </c>
      <c r="J39" s="30"/>
      <c r="K39" s="16"/>
      <c r="L39" s="16"/>
      <c r="M39" s="16"/>
      <c r="N39" s="31"/>
      <c r="O39" s="41">
        <v>194</v>
      </c>
      <c r="P39" s="14">
        <v>346</v>
      </c>
      <c r="Q39" s="14">
        <v>15.3</v>
      </c>
      <c r="R39" s="14">
        <v>29.6</v>
      </c>
      <c r="S39" s="14">
        <v>2.2</v>
      </c>
      <c r="T39" s="14"/>
      <c r="U39" s="14">
        <v>326</v>
      </c>
      <c r="V39" s="14">
        <v>184</v>
      </c>
      <c r="W39" s="42">
        <v>102</v>
      </c>
      <c r="X39" s="36"/>
      <c r="Y39" s="13"/>
      <c r="Z39" s="13"/>
      <c r="AA39" s="13"/>
      <c r="AB39" s="13"/>
      <c r="AC39" s="13"/>
      <c r="AD39" s="13"/>
      <c r="AE39" s="37"/>
      <c r="AF39" s="21">
        <v>136</v>
      </c>
      <c r="AG39" s="21"/>
    </row>
    <row r="40" spans="1:33" ht="12.75">
      <c r="A40" s="21">
        <v>311</v>
      </c>
      <c r="B40" s="79" t="s">
        <v>339</v>
      </c>
      <c r="C40" s="21" t="s">
        <v>362</v>
      </c>
      <c r="D40" s="30">
        <v>115</v>
      </c>
      <c r="E40" s="16">
        <v>20.1</v>
      </c>
      <c r="F40" s="16">
        <v>4.6</v>
      </c>
      <c r="G40" s="16"/>
      <c r="H40" s="16">
        <v>75.2</v>
      </c>
      <c r="I40" s="31">
        <v>1</v>
      </c>
      <c r="J40" s="30"/>
      <c r="K40" s="16"/>
      <c r="L40" s="16"/>
      <c r="M40" s="16"/>
      <c r="N40" s="31"/>
      <c r="O40" s="41">
        <v>180</v>
      </c>
      <c r="P40" s="14">
        <v>349</v>
      </c>
      <c r="Q40" s="14">
        <v>16.1</v>
      </c>
      <c r="R40" s="14">
        <v>29.2</v>
      </c>
      <c r="S40" s="14">
        <v>2.4</v>
      </c>
      <c r="T40" s="14"/>
      <c r="U40" s="14">
        <v>296</v>
      </c>
      <c r="V40" s="14">
        <v>179</v>
      </c>
      <c r="W40" s="42">
        <v>115</v>
      </c>
      <c r="X40" s="36"/>
      <c r="Y40" s="13"/>
      <c r="Z40" s="13"/>
      <c r="AA40" s="13"/>
      <c r="AB40" s="13"/>
      <c r="AC40" s="13"/>
      <c r="AD40" s="13"/>
      <c r="AE40" s="37"/>
      <c r="AF40" s="21">
        <v>139</v>
      </c>
      <c r="AG40" s="21"/>
    </row>
    <row r="41" spans="1:33" ht="12.75">
      <c r="A41" s="21">
        <v>312</v>
      </c>
      <c r="B41" s="79" t="s">
        <v>340</v>
      </c>
      <c r="C41" s="21" t="s">
        <v>129</v>
      </c>
      <c r="D41" s="30">
        <v>276</v>
      </c>
      <c r="E41" s="16">
        <v>32</v>
      </c>
      <c r="F41" s="16">
        <v>16</v>
      </c>
      <c r="G41" s="16"/>
      <c r="H41" s="16">
        <v>57</v>
      </c>
      <c r="I41" s="31"/>
      <c r="J41" s="30"/>
      <c r="K41" s="16">
        <v>900</v>
      </c>
      <c r="L41" s="16">
        <v>650</v>
      </c>
      <c r="M41" s="16"/>
      <c r="N41" s="31"/>
      <c r="O41" s="41">
        <v>458</v>
      </c>
      <c r="P41" s="14">
        <v>200</v>
      </c>
      <c r="Q41" s="14">
        <v>86</v>
      </c>
      <c r="R41" s="14">
        <v>25</v>
      </c>
      <c r="S41" s="14">
        <v>2.8</v>
      </c>
      <c r="T41" s="14"/>
      <c r="U41" s="14">
        <v>190</v>
      </c>
      <c r="V41" s="14">
        <v>16</v>
      </c>
      <c r="W41" s="42">
        <v>1600</v>
      </c>
      <c r="X41" s="36">
        <v>1497</v>
      </c>
      <c r="Y41" s="14">
        <v>1893</v>
      </c>
      <c r="Z41" s="14">
        <v>2784</v>
      </c>
      <c r="AA41" s="14">
        <v>2403</v>
      </c>
      <c r="AB41" s="14">
        <v>875</v>
      </c>
      <c r="AC41" s="14">
        <v>2032</v>
      </c>
      <c r="AD41" s="14">
        <v>307</v>
      </c>
      <c r="AE41" s="42">
        <v>2061</v>
      </c>
      <c r="AF41" s="21">
        <v>116</v>
      </c>
      <c r="AG41" s="21"/>
    </row>
    <row r="42" spans="1:33" ht="12.75">
      <c r="A42" s="21">
        <v>313</v>
      </c>
      <c r="B42" s="79" t="s">
        <v>341</v>
      </c>
      <c r="C42" s="21" t="s">
        <v>218</v>
      </c>
      <c r="D42" s="30">
        <v>64</v>
      </c>
      <c r="E42" s="16">
        <v>13.6</v>
      </c>
      <c r="F42" s="16">
        <v>2.5</v>
      </c>
      <c r="G42" s="16"/>
      <c r="H42" s="16">
        <v>79.1</v>
      </c>
      <c r="I42" s="31">
        <v>4</v>
      </c>
      <c r="J42" s="30"/>
      <c r="K42" s="16"/>
      <c r="L42" s="16"/>
      <c r="M42" s="16"/>
      <c r="N42" s="31"/>
      <c r="O42" s="41">
        <v>165</v>
      </c>
      <c r="P42" s="14">
        <v>267</v>
      </c>
      <c r="Q42" s="14">
        <v>34</v>
      </c>
      <c r="R42" s="14">
        <v>36.2</v>
      </c>
      <c r="S42" s="14">
        <v>1.1</v>
      </c>
      <c r="T42" s="14"/>
      <c r="U42" s="14">
        <v>312</v>
      </c>
      <c r="V42" s="14">
        <v>369</v>
      </c>
      <c r="W42" s="42">
        <v>482</v>
      </c>
      <c r="X42" s="36"/>
      <c r="Y42" s="13"/>
      <c r="Z42" s="13"/>
      <c r="AA42" s="13"/>
      <c r="AB42" s="13"/>
      <c r="AC42" s="13"/>
      <c r="AD42" s="13"/>
      <c r="AE42" s="37"/>
      <c r="AF42" s="21">
        <v>372</v>
      </c>
      <c r="AG42" s="21"/>
    </row>
    <row r="43" spans="1:33" ht="12.75">
      <c r="A43" s="21">
        <v>314</v>
      </c>
      <c r="B43" s="79" t="s">
        <v>341</v>
      </c>
      <c r="C43" s="21" t="s">
        <v>361</v>
      </c>
      <c r="D43" s="30">
        <v>75</v>
      </c>
      <c r="E43" s="16">
        <v>14.8</v>
      </c>
      <c r="F43" s="16">
        <v>2.7</v>
      </c>
      <c r="G43" s="16"/>
      <c r="H43" s="16">
        <v>76.9</v>
      </c>
      <c r="I43" s="31">
        <v>4.7</v>
      </c>
      <c r="J43" s="30"/>
      <c r="K43" s="16"/>
      <c r="L43" s="16"/>
      <c r="M43" s="16"/>
      <c r="N43" s="31"/>
      <c r="O43" s="41">
        <v>166</v>
      </c>
      <c r="P43" s="14">
        <v>281</v>
      </c>
      <c r="Q43" s="14">
        <v>29.4</v>
      </c>
      <c r="R43" s="14">
        <v>47.9</v>
      </c>
      <c r="S43" s="14">
        <v>1.3</v>
      </c>
      <c r="T43" s="14"/>
      <c r="U43" s="14">
        <v>350</v>
      </c>
      <c r="V43" s="14">
        <v>465</v>
      </c>
      <c r="W43" s="42">
        <v>570</v>
      </c>
      <c r="X43" s="36"/>
      <c r="Y43" s="13"/>
      <c r="Z43" s="13"/>
      <c r="AA43" s="13"/>
      <c r="AB43" s="13"/>
      <c r="AC43" s="13"/>
      <c r="AD43" s="13"/>
      <c r="AE43" s="37"/>
      <c r="AF43" s="21">
        <v>395</v>
      </c>
      <c r="AG43" s="21"/>
    </row>
    <row r="44" spans="1:33" ht="12.75">
      <c r="A44" s="21">
        <v>315</v>
      </c>
      <c r="B44" s="79" t="s">
        <v>342</v>
      </c>
      <c r="C44" s="21" t="s">
        <v>218</v>
      </c>
      <c r="D44" s="30">
        <v>98</v>
      </c>
      <c r="E44" s="16">
        <v>15.7</v>
      </c>
      <c r="F44" s="16">
        <v>4.5</v>
      </c>
      <c r="G44" s="16"/>
      <c r="H44" s="16">
        <v>78.5</v>
      </c>
      <c r="I44" s="31">
        <v>1</v>
      </c>
      <c r="J44" s="30">
        <v>560</v>
      </c>
      <c r="K44" s="16">
        <v>135</v>
      </c>
      <c r="L44" s="16">
        <v>65</v>
      </c>
      <c r="M44" s="16"/>
      <c r="N44" s="31"/>
      <c r="O44" s="41">
        <v>784</v>
      </c>
      <c r="P44" s="14">
        <v>260</v>
      </c>
      <c r="Q44" s="14">
        <v>22.4</v>
      </c>
      <c r="R44" s="14">
        <v>21.3</v>
      </c>
      <c r="S44" s="14">
        <v>0.4</v>
      </c>
      <c r="T44" s="14"/>
      <c r="U44" s="14">
        <v>165</v>
      </c>
      <c r="V44" s="14">
        <v>202</v>
      </c>
      <c r="W44" s="42">
        <v>62</v>
      </c>
      <c r="X44" s="36"/>
      <c r="Y44" s="13"/>
      <c r="Z44" s="13"/>
      <c r="AA44" s="13"/>
      <c r="AB44" s="13"/>
      <c r="AC44" s="13"/>
      <c r="AD44" s="13"/>
      <c r="AE44" s="37"/>
      <c r="AF44" s="21">
        <v>122</v>
      </c>
      <c r="AG44" s="21"/>
    </row>
    <row r="45" spans="1:33" ht="12.75">
      <c r="A45" s="21">
        <v>316</v>
      </c>
      <c r="B45" s="79" t="s">
        <v>342</v>
      </c>
      <c r="C45" s="21" t="s">
        <v>361</v>
      </c>
      <c r="D45" s="30">
        <v>109</v>
      </c>
      <c r="E45" s="16">
        <v>20.8</v>
      </c>
      <c r="F45" s="16">
        <v>3.5</v>
      </c>
      <c r="G45" s="16"/>
      <c r="H45" s="16">
        <v>74</v>
      </c>
      <c r="I45" s="31">
        <v>1.3</v>
      </c>
      <c r="J45" s="30"/>
      <c r="K45" s="16"/>
      <c r="L45" s="16"/>
      <c r="M45" s="16"/>
      <c r="N45" s="31"/>
      <c r="O45" s="41">
        <v>99</v>
      </c>
      <c r="P45" s="14">
        <v>347</v>
      </c>
      <c r="Q45" s="14">
        <v>29.8</v>
      </c>
      <c r="R45" s="14">
        <v>28.4</v>
      </c>
      <c r="S45" s="14">
        <v>0.5</v>
      </c>
      <c r="T45" s="14"/>
      <c r="U45" s="14">
        <v>220</v>
      </c>
      <c r="V45" s="14">
        <v>269</v>
      </c>
      <c r="W45" s="42">
        <v>82</v>
      </c>
      <c r="X45" s="36"/>
      <c r="Y45" s="13"/>
      <c r="Z45" s="13"/>
      <c r="AA45" s="13"/>
      <c r="AB45" s="13"/>
      <c r="AC45" s="13"/>
      <c r="AD45" s="13"/>
      <c r="AE45" s="37"/>
      <c r="AF45" s="21">
        <v>163</v>
      </c>
      <c r="AG45" s="21"/>
    </row>
    <row r="46" spans="1:33" ht="12.75">
      <c r="A46" s="21">
        <v>317</v>
      </c>
      <c r="B46" s="79" t="s">
        <v>342</v>
      </c>
      <c r="C46" s="21" t="s">
        <v>175</v>
      </c>
      <c r="D46" s="30">
        <v>246</v>
      </c>
      <c r="E46" s="16">
        <v>17.3</v>
      </c>
      <c r="F46" s="16">
        <v>19</v>
      </c>
      <c r="G46" s="16">
        <v>6.5</v>
      </c>
      <c r="H46" s="16">
        <v>55.7</v>
      </c>
      <c r="I46" s="31">
        <v>1.5</v>
      </c>
      <c r="J46" s="30"/>
      <c r="K46" s="16"/>
      <c r="L46" s="16"/>
      <c r="M46" s="16"/>
      <c r="N46" s="31"/>
      <c r="O46" s="41">
        <v>108</v>
      </c>
      <c r="P46" s="14">
        <v>353</v>
      </c>
      <c r="Q46" s="14">
        <v>24.2</v>
      </c>
      <c r="R46" s="14">
        <v>29.4</v>
      </c>
      <c r="S46" s="14">
        <v>1</v>
      </c>
      <c r="T46" s="14"/>
      <c r="U46" s="14">
        <v>247</v>
      </c>
      <c r="V46" s="14">
        <v>222</v>
      </c>
      <c r="W46" s="42">
        <v>156</v>
      </c>
      <c r="X46" s="36"/>
      <c r="Y46" s="13"/>
      <c r="Z46" s="13"/>
      <c r="AA46" s="13"/>
      <c r="AB46" s="13"/>
      <c r="AC46" s="13"/>
      <c r="AD46" s="13"/>
      <c r="AE46" s="37"/>
      <c r="AF46" s="21">
        <v>168</v>
      </c>
      <c r="AG46" s="21"/>
    </row>
    <row r="47" spans="1:33" ht="12.75">
      <c r="A47" s="21">
        <v>318</v>
      </c>
      <c r="B47" s="79" t="s">
        <v>343</v>
      </c>
      <c r="C47" s="21" t="s">
        <v>218</v>
      </c>
      <c r="D47" s="30">
        <v>79</v>
      </c>
      <c r="E47" s="16">
        <v>12.8</v>
      </c>
      <c r="F47" s="16">
        <v>1.4</v>
      </c>
      <c r="G47" s="16">
        <v>3.4</v>
      </c>
      <c r="H47" s="16">
        <v>80.3</v>
      </c>
      <c r="I47" s="31">
        <v>2.1</v>
      </c>
      <c r="J47" s="30">
        <v>110</v>
      </c>
      <c r="K47" s="16">
        <v>100</v>
      </c>
      <c r="L47" s="16">
        <v>180</v>
      </c>
      <c r="M47" s="16"/>
      <c r="N47" s="31">
        <v>1000</v>
      </c>
      <c r="O47" s="41">
        <v>320</v>
      </c>
      <c r="P47" s="14">
        <v>195</v>
      </c>
      <c r="Q47" s="14">
        <v>98</v>
      </c>
      <c r="R47" s="14">
        <v>89</v>
      </c>
      <c r="S47" s="14">
        <v>7</v>
      </c>
      <c r="T47" s="14"/>
      <c r="U47" s="14">
        <v>118</v>
      </c>
      <c r="V47" s="14">
        <v>219</v>
      </c>
      <c r="W47" s="42"/>
      <c r="X47" s="36"/>
      <c r="Y47" s="13"/>
      <c r="Z47" s="13"/>
      <c r="AA47" s="13"/>
      <c r="AB47" s="13"/>
      <c r="AC47" s="13"/>
      <c r="AD47" s="13"/>
      <c r="AE47" s="37"/>
      <c r="AF47" s="21"/>
      <c r="AG47" s="21"/>
    </row>
    <row r="48" spans="1:33" ht="12.75">
      <c r="A48" s="21">
        <v>319</v>
      </c>
      <c r="B48" s="79" t="s">
        <v>344</v>
      </c>
      <c r="C48" s="21" t="s">
        <v>218</v>
      </c>
      <c r="D48" s="30">
        <v>83</v>
      </c>
      <c r="E48" s="16">
        <v>18.6</v>
      </c>
      <c r="F48" s="16">
        <v>1</v>
      </c>
      <c r="G48" s="16"/>
      <c r="H48" s="16">
        <v>77.1</v>
      </c>
      <c r="I48" s="31">
        <v>1.2</v>
      </c>
      <c r="J48" s="30">
        <v>310</v>
      </c>
      <c r="K48" s="16">
        <v>205</v>
      </c>
      <c r="L48" s="16">
        <v>133</v>
      </c>
      <c r="M48" s="16"/>
      <c r="N48" s="31"/>
      <c r="O48" s="41">
        <v>86</v>
      </c>
      <c r="P48" s="14">
        <v>178</v>
      </c>
      <c r="Q48" s="14">
        <v>14.3</v>
      </c>
      <c r="R48" s="14">
        <v>18</v>
      </c>
      <c r="S48" s="14">
        <v>0.4</v>
      </c>
      <c r="T48" s="14"/>
      <c r="U48" s="14">
        <v>156</v>
      </c>
      <c r="V48" s="14">
        <v>145</v>
      </c>
      <c r="W48" s="42">
        <v>89</v>
      </c>
      <c r="X48" s="36"/>
      <c r="Y48" s="13"/>
      <c r="Z48" s="13"/>
      <c r="AA48" s="13"/>
      <c r="AB48" s="13"/>
      <c r="AC48" s="13"/>
      <c r="AD48" s="13"/>
      <c r="AE48" s="37"/>
      <c r="AF48" s="21">
        <v>111</v>
      </c>
      <c r="AG48" s="21"/>
    </row>
    <row r="49" spans="1:33" ht="12.75">
      <c r="A49" s="21">
        <v>320</v>
      </c>
      <c r="B49" s="79" t="s">
        <v>344</v>
      </c>
      <c r="C49" s="21" t="s">
        <v>361</v>
      </c>
      <c r="D49" s="30">
        <v>91</v>
      </c>
      <c r="E49" s="16">
        <v>19.9</v>
      </c>
      <c r="F49" s="16">
        <v>1.4</v>
      </c>
      <c r="G49" s="16"/>
      <c r="H49" s="16">
        <v>76.5</v>
      </c>
      <c r="I49" s="31">
        <v>1.4</v>
      </c>
      <c r="J49" s="30"/>
      <c r="K49" s="16"/>
      <c r="L49" s="16"/>
      <c r="M49" s="16"/>
      <c r="N49" s="31"/>
      <c r="O49" s="41">
        <v>139</v>
      </c>
      <c r="P49" s="14">
        <v>287</v>
      </c>
      <c r="Q49" s="14">
        <v>23</v>
      </c>
      <c r="R49" s="14">
        <v>29</v>
      </c>
      <c r="S49" s="14">
        <v>0.6</v>
      </c>
      <c r="T49" s="14"/>
      <c r="U49" s="14">
        <v>251</v>
      </c>
      <c r="V49" s="14">
        <v>234</v>
      </c>
      <c r="W49" s="42">
        <v>143</v>
      </c>
      <c r="X49" s="36"/>
      <c r="Y49" s="13"/>
      <c r="Z49" s="13"/>
      <c r="AA49" s="13"/>
      <c r="AB49" s="13"/>
      <c r="AC49" s="13"/>
      <c r="AD49" s="13"/>
      <c r="AE49" s="37"/>
      <c r="AF49" s="21">
        <v>179</v>
      </c>
      <c r="AG49" s="21"/>
    </row>
    <row r="50" spans="1:33" ht="12.75">
      <c r="A50" s="21">
        <v>321</v>
      </c>
      <c r="B50" s="79" t="s">
        <v>345</v>
      </c>
      <c r="C50" s="21" t="s">
        <v>177</v>
      </c>
      <c r="D50" s="30">
        <v>76</v>
      </c>
      <c r="E50" s="16">
        <v>18.8</v>
      </c>
      <c r="F50" s="16">
        <v>0.14</v>
      </c>
      <c r="G50" s="16"/>
      <c r="H50" s="16">
        <v>78.5</v>
      </c>
      <c r="I50" s="31">
        <v>1.55</v>
      </c>
      <c r="J50" s="30">
        <v>480</v>
      </c>
      <c r="K50" s="16">
        <v>65</v>
      </c>
      <c r="L50" s="16">
        <v>23</v>
      </c>
      <c r="M50" s="16"/>
      <c r="N50" s="31"/>
      <c r="O50" s="41">
        <v>146</v>
      </c>
      <c r="P50" s="14">
        <v>295</v>
      </c>
      <c r="Q50" s="14">
        <v>25.8</v>
      </c>
      <c r="R50" s="14">
        <v>31.2</v>
      </c>
      <c r="S50" s="14">
        <v>0.7</v>
      </c>
      <c r="T50" s="14"/>
      <c r="U50" s="14">
        <v>224</v>
      </c>
      <c r="V50" s="14">
        <v>315</v>
      </c>
      <c r="W50" s="42">
        <v>173</v>
      </c>
      <c r="X50" s="36"/>
      <c r="Y50" s="13"/>
      <c r="Z50" s="13"/>
      <c r="AA50" s="13"/>
      <c r="AB50" s="13"/>
      <c r="AC50" s="13"/>
      <c r="AD50" s="13"/>
      <c r="AE50" s="37"/>
      <c r="AF50" s="21">
        <v>182</v>
      </c>
      <c r="AG50" s="21"/>
    </row>
    <row r="51" spans="1:33" ht="12.75">
      <c r="A51" s="21">
        <v>322</v>
      </c>
      <c r="B51" s="79" t="s">
        <v>345</v>
      </c>
      <c r="C51" s="21" t="s">
        <v>162</v>
      </c>
      <c r="D51" s="30">
        <v>83</v>
      </c>
      <c r="E51" s="16">
        <v>20.1</v>
      </c>
      <c r="F51" s="16">
        <v>0.4</v>
      </c>
      <c r="G51" s="16"/>
      <c r="H51" s="16">
        <v>77.1</v>
      </c>
      <c r="I51" s="31">
        <v>1.7</v>
      </c>
      <c r="J51" s="30"/>
      <c r="K51" s="16"/>
      <c r="L51" s="16"/>
      <c r="M51" s="16"/>
      <c r="N51" s="31"/>
      <c r="O51" s="41">
        <v>175</v>
      </c>
      <c r="P51" s="14">
        <v>312</v>
      </c>
      <c r="Q51" s="14">
        <v>293.3</v>
      </c>
      <c r="R51" s="14">
        <v>33.6</v>
      </c>
      <c r="S51" s="14">
        <v>0.73</v>
      </c>
      <c r="T51" s="14"/>
      <c r="U51" s="14">
        <v>236</v>
      </c>
      <c r="V51" s="14">
        <v>341</v>
      </c>
      <c r="W51" s="42">
        <v>193</v>
      </c>
      <c r="X51" s="36"/>
      <c r="Y51" s="13"/>
      <c r="Z51" s="13"/>
      <c r="AA51" s="13"/>
      <c r="AB51" s="13"/>
      <c r="AC51" s="13"/>
      <c r="AD51" s="13"/>
      <c r="AE51" s="37"/>
      <c r="AF51" s="21">
        <v>195</v>
      </c>
      <c r="AG51" s="21"/>
    </row>
    <row r="52" spans="1:33" ht="12.75">
      <c r="A52" s="21">
        <v>323</v>
      </c>
      <c r="B52" s="79" t="s">
        <v>345</v>
      </c>
      <c r="C52" s="21" t="s">
        <v>362</v>
      </c>
      <c r="D52" s="30">
        <v>124</v>
      </c>
      <c r="E52" s="16">
        <v>19</v>
      </c>
      <c r="F52" s="16">
        <v>6.1</v>
      </c>
      <c r="G52" s="16"/>
      <c r="H52" s="16">
        <v>73</v>
      </c>
      <c r="I52" s="31">
        <v>1.7</v>
      </c>
      <c r="J52" s="30"/>
      <c r="K52" s="16"/>
      <c r="L52" s="16"/>
      <c r="M52" s="16"/>
      <c r="N52" s="31"/>
      <c r="O52" s="41">
        <v>181</v>
      </c>
      <c r="P52" s="14">
        <v>304</v>
      </c>
      <c r="Q52" s="14">
        <v>26.7</v>
      </c>
      <c r="R52" s="14">
        <v>35.2</v>
      </c>
      <c r="S52" s="14">
        <v>0.71</v>
      </c>
      <c r="T52" s="14"/>
      <c r="U52" s="14">
        <v>231</v>
      </c>
      <c r="V52" s="14">
        <v>345</v>
      </c>
      <c r="W52" s="42">
        <v>191</v>
      </c>
      <c r="X52" s="36"/>
      <c r="Y52" s="13"/>
      <c r="Z52" s="13"/>
      <c r="AA52" s="13"/>
      <c r="AB52" s="13"/>
      <c r="AC52" s="13"/>
      <c r="AD52" s="13"/>
      <c r="AE52" s="37"/>
      <c r="AF52" s="21">
        <v>191</v>
      </c>
      <c r="AG52" s="21"/>
    </row>
    <row r="53" spans="1:33" ht="12.75">
      <c r="A53" s="21">
        <v>324</v>
      </c>
      <c r="B53" s="79" t="s">
        <v>346</v>
      </c>
      <c r="C53" s="21" t="s">
        <v>218</v>
      </c>
      <c r="D53" s="30">
        <v>79</v>
      </c>
      <c r="E53" s="16">
        <v>19</v>
      </c>
      <c r="F53" s="16">
        <v>1.2</v>
      </c>
      <c r="G53" s="16"/>
      <c r="H53" s="16">
        <v>77.7</v>
      </c>
      <c r="I53" s="31">
        <v>0.96</v>
      </c>
      <c r="J53" s="30"/>
      <c r="K53" s="16">
        <v>90</v>
      </c>
      <c r="L53" s="16">
        <v>180</v>
      </c>
      <c r="M53" s="16"/>
      <c r="N53" s="31"/>
      <c r="O53" s="41">
        <v>147</v>
      </c>
      <c r="P53" s="14">
        <v>315</v>
      </c>
      <c r="Q53" s="14">
        <v>40.1</v>
      </c>
      <c r="R53" s="14">
        <v>33.3</v>
      </c>
      <c r="S53" s="14">
        <v>0.8</v>
      </c>
      <c r="T53" s="14"/>
      <c r="U53" s="14">
        <v>226</v>
      </c>
      <c r="V53" s="14">
        <v>211</v>
      </c>
      <c r="W53" s="42">
        <v>151</v>
      </c>
      <c r="X53" s="36"/>
      <c r="Y53" s="13"/>
      <c r="Z53" s="13"/>
      <c r="AA53" s="13"/>
      <c r="AB53" s="13"/>
      <c r="AC53" s="13"/>
      <c r="AD53" s="13"/>
      <c r="AE53" s="37"/>
      <c r="AF53" s="21">
        <v>128</v>
      </c>
      <c r="AG53" s="21"/>
    </row>
    <row r="54" spans="1:33" ht="12.75">
      <c r="A54" s="21">
        <v>325</v>
      </c>
      <c r="B54" s="79" t="s">
        <v>346</v>
      </c>
      <c r="C54" s="21" t="s">
        <v>361</v>
      </c>
      <c r="D54" s="30">
        <v>97</v>
      </c>
      <c r="E54" s="16">
        <v>20.6</v>
      </c>
      <c r="F54" s="16">
        <v>1.6</v>
      </c>
      <c r="G54" s="16"/>
      <c r="H54" s="16">
        <v>76.8</v>
      </c>
      <c r="I54" s="31">
        <v>1</v>
      </c>
      <c r="J54" s="30"/>
      <c r="K54" s="16"/>
      <c r="L54" s="16"/>
      <c r="M54" s="16"/>
      <c r="N54" s="31"/>
      <c r="O54" s="41">
        <v>146</v>
      </c>
      <c r="P54" s="14">
        <v>304</v>
      </c>
      <c r="Q54" s="14">
        <v>36</v>
      </c>
      <c r="R54" s="14">
        <v>30.3</v>
      </c>
      <c r="S54" s="14">
        <v>0.7</v>
      </c>
      <c r="T54" s="14"/>
      <c r="U54" s="14">
        <v>242</v>
      </c>
      <c r="V54" s="14">
        <v>236</v>
      </c>
      <c r="W54" s="42">
        <v>162</v>
      </c>
      <c r="X54" s="36"/>
      <c r="Y54" s="13"/>
      <c r="Z54" s="13"/>
      <c r="AA54" s="13"/>
      <c r="AB54" s="13"/>
      <c r="AC54" s="13"/>
      <c r="AD54" s="13"/>
      <c r="AE54" s="37"/>
      <c r="AF54" s="21">
        <v>147</v>
      </c>
      <c r="AG54" s="21"/>
    </row>
    <row r="55" spans="1:33" ht="12.75">
      <c r="A55" s="21">
        <v>326</v>
      </c>
      <c r="B55" s="79" t="s">
        <v>346</v>
      </c>
      <c r="C55" s="21" t="s">
        <v>175</v>
      </c>
      <c r="D55" s="30">
        <v>122</v>
      </c>
      <c r="E55" s="16">
        <v>20.6</v>
      </c>
      <c r="F55" s="16">
        <v>5.3</v>
      </c>
      <c r="G55" s="16"/>
      <c r="H55" s="16">
        <v>72.6</v>
      </c>
      <c r="I55" s="31">
        <v>1</v>
      </c>
      <c r="J55" s="30"/>
      <c r="K55" s="16"/>
      <c r="L55" s="16"/>
      <c r="M55" s="16"/>
      <c r="N55" s="31"/>
      <c r="O55" s="41">
        <v>151</v>
      </c>
      <c r="P55" s="14">
        <v>330</v>
      </c>
      <c r="Q55" s="14">
        <v>41.6</v>
      </c>
      <c r="R55" s="14">
        <v>32.3</v>
      </c>
      <c r="S55" s="14">
        <v>0.79</v>
      </c>
      <c r="T55" s="14"/>
      <c r="U55" s="14">
        <v>234</v>
      </c>
      <c r="V55" s="14">
        <v>226</v>
      </c>
      <c r="W55" s="42">
        <v>175</v>
      </c>
      <c r="X55" s="36"/>
      <c r="Y55" s="13"/>
      <c r="Z55" s="13"/>
      <c r="AA55" s="13"/>
      <c r="AB55" s="13"/>
      <c r="AC55" s="13"/>
      <c r="AD55" s="13"/>
      <c r="AE55" s="37"/>
      <c r="AF55" s="21">
        <v>140</v>
      </c>
      <c r="AG55" s="21"/>
    </row>
    <row r="56" spans="1:33" ht="12.75">
      <c r="A56" s="21">
        <v>327</v>
      </c>
      <c r="B56" s="79" t="s">
        <v>347</v>
      </c>
      <c r="C56" s="21" t="s">
        <v>218</v>
      </c>
      <c r="D56" s="30">
        <v>96</v>
      </c>
      <c r="E56" s="16">
        <v>20.1</v>
      </c>
      <c r="F56" s="16">
        <v>2</v>
      </c>
      <c r="G56" s="16"/>
      <c r="H56" s="16">
        <v>75.5</v>
      </c>
      <c r="I56" s="31">
        <v>2.1</v>
      </c>
      <c r="J56" s="30"/>
      <c r="K56" s="16">
        <v>210</v>
      </c>
      <c r="L56" s="16">
        <v>190</v>
      </c>
      <c r="M56" s="16"/>
      <c r="N56" s="31"/>
      <c r="O56" s="41">
        <v>164</v>
      </c>
      <c r="P56" s="14">
        <v>386</v>
      </c>
      <c r="Q56" s="14">
        <v>305</v>
      </c>
      <c r="R56" s="14">
        <v>96</v>
      </c>
      <c r="S56" s="14">
        <v>1.4</v>
      </c>
      <c r="T56" s="14">
        <v>0.7</v>
      </c>
      <c r="U56" s="14">
        <v>259</v>
      </c>
      <c r="V56" s="14">
        <v>321</v>
      </c>
      <c r="W56" s="42">
        <v>1263</v>
      </c>
      <c r="X56" s="36"/>
      <c r="Y56" s="13"/>
      <c r="Z56" s="13"/>
      <c r="AA56" s="13"/>
      <c r="AB56" s="13"/>
      <c r="AC56" s="13"/>
      <c r="AD56" s="13"/>
      <c r="AE56" s="37"/>
      <c r="AF56" s="21">
        <v>14</v>
      </c>
      <c r="AG56" s="21"/>
    </row>
    <row r="57" spans="1:33" ht="12.75">
      <c r="A57" s="21">
        <v>328</v>
      </c>
      <c r="B57" s="79" t="s">
        <v>347</v>
      </c>
      <c r="C57" s="21" t="s">
        <v>210</v>
      </c>
      <c r="D57" s="30">
        <v>107</v>
      </c>
      <c r="E57" s="16">
        <v>22.3</v>
      </c>
      <c r="F57" s="16">
        <v>2.4</v>
      </c>
      <c r="G57" s="16"/>
      <c r="H57" s="16">
        <v>72.4</v>
      </c>
      <c r="I57" s="31">
        <v>2.3</v>
      </c>
      <c r="J57" s="30"/>
      <c r="K57" s="16"/>
      <c r="L57" s="16"/>
      <c r="M57" s="16"/>
      <c r="N57" s="31"/>
      <c r="O57" s="41">
        <v>179</v>
      </c>
      <c r="P57" s="14">
        <v>404</v>
      </c>
      <c r="Q57" s="14">
        <v>320</v>
      </c>
      <c r="R57" s="14">
        <v>105</v>
      </c>
      <c r="S57" s="14">
        <v>1.8</v>
      </c>
      <c r="T57" s="14">
        <v>0.8</v>
      </c>
      <c r="U57" s="14">
        <v>270</v>
      </c>
      <c r="V57" s="14">
        <v>340</v>
      </c>
      <c r="W57" s="42">
        <v>189</v>
      </c>
      <c r="X57" s="36"/>
      <c r="Y57" s="13"/>
      <c r="Z57" s="13"/>
      <c r="AA57" s="13"/>
      <c r="AB57" s="13"/>
      <c r="AC57" s="13"/>
      <c r="AD57" s="13"/>
      <c r="AE57" s="37"/>
      <c r="AF57" s="21">
        <v>16</v>
      </c>
      <c r="AG57" s="21"/>
    </row>
    <row r="58" spans="1:33" ht="12.75">
      <c r="A58" s="21">
        <v>329</v>
      </c>
      <c r="B58" s="79" t="s">
        <v>348</v>
      </c>
      <c r="C58" s="21" t="s">
        <v>218</v>
      </c>
      <c r="D58" s="30">
        <v>126</v>
      </c>
      <c r="E58" s="16">
        <v>18.9</v>
      </c>
      <c r="F58" s="16">
        <v>4.9</v>
      </c>
      <c r="G58" s="16"/>
      <c r="H58" s="16">
        <v>75.2</v>
      </c>
      <c r="I58" s="31">
        <v>1</v>
      </c>
      <c r="J58" s="30">
        <v>440</v>
      </c>
      <c r="K58" s="16">
        <v>70</v>
      </c>
      <c r="L58" s="16">
        <v>130</v>
      </c>
      <c r="M58" s="16"/>
      <c r="N58" s="31">
        <v>9200</v>
      </c>
      <c r="O58" s="41">
        <v>92</v>
      </c>
      <c r="P58" s="14">
        <v>430</v>
      </c>
      <c r="Q58" s="14">
        <v>12</v>
      </c>
      <c r="R58" s="14">
        <v>223.2</v>
      </c>
      <c r="S58" s="14">
        <v>0.6</v>
      </c>
      <c r="T58" s="14">
        <v>0.12</v>
      </c>
      <c r="U58" s="14">
        <v>238</v>
      </c>
      <c r="V58" s="14">
        <v>227</v>
      </c>
      <c r="W58" s="42">
        <v>143</v>
      </c>
      <c r="X58" s="36"/>
      <c r="Y58" s="13"/>
      <c r="Z58" s="13"/>
      <c r="AA58" s="13"/>
      <c r="AB58" s="13"/>
      <c r="AC58" s="13"/>
      <c r="AD58" s="13"/>
      <c r="AE58" s="37"/>
      <c r="AF58" s="21">
        <v>186</v>
      </c>
      <c r="AG58" s="21"/>
    </row>
    <row r="59" spans="1:33" ht="12.75">
      <c r="A59" s="21">
        <v>330</v>
      </c>
      <c r="B59" s="79" t="s">
        <v>349</v>
      </c>
      <c r="C59" s="21" t="s">
        <v>371</v>
      </c>
      <c r="D59" s="30">
        <v>90</v>
      </c>
      <c r="E59" s="16">
        <v>17.5</v>
      </c>
      <c r="F59" s="16">
        <v>1.8</v>
      </c>
      <c r="G59" s="16"/>
      <c r="H59" s="16">
        <v>77.8</v>
      </c>
      <c r="I59" s="31">
        <v>2.2</v>
      </c>
      <c r="J59" s="30"/>
      <c r="K59" s="16">
        <v>73</v>
      </c>
      <c r="L59" s="16">
        <v>85</v>
      </c>
      <c r="M59" s="16"/>
      <c r="N59" s="31">
        <v>1900</v>
      </c>
      <c r="O59" s="41">
        <v>370</v>
      </c>
      <c r="P59" s="14">
        <v>212</v>
      </c>
      <c r="Q59" s="14">
        <v>58</v>
      </c>
      <c r="R59" s="14">
        <v>30</v>
      </c>
      <c r="S59" s="14">
        <v>0.7</v>
      </c>
      <c r="T59" s="14">
        <v>16.7</v>
      </c>
      <c r="U59" s="14">
        <v>242</v>
      </c>
      <c r="V59" s="14">
        <v>493</v>
      </c>
      <c r="W59" s="42">
        <v>501</v>
      </c>
      <c r="X59" s="36"/>
      <c r="Y59" s="13"/>
      <c r="Z59" s="13"/>
      <c r="AA59" s="13"/>
      <c r="AB59" s="13"/>
      <c r="AC59" s="13"/>
      <c r="AD59" s="13"/>
      <c r="AE59" s="37"/>
      <c r="AF59" s="21">
        <v>234</v>
      </c>
      <c r="AG59" s="21"/>
    </row>
    <row r="60" spans="1:33" ht="12.75">
      <c r="A60" s="21">
        <v>331</v>
      </c>
      <c r="B60" s="79" t="s">
        <v>349</v>
      </c>
      <c r="C60" s="21" t="s">
        <v>162</v>
      </c>
      <c r="D60" s="30">
        <v>106</v>
      </c>
      <c r="E60" s="16">
        <v>8.2</v>
      </c>
      <c r="F60" s="16">
        <v>3.4</v>
      </c>
      <c r="G60" s="16"/>
      <c r="H60" s="16">
        <v>76</v>
      </c>
      <c r="I60" s="31">
        <v>2</v>
      </c>
      <c r="J60" s="30">
        <v>300</v>
      </c>
      <c r="K60" s="16">
        <v>66</v>
      </c>
      <c r="L60" s="16">
        <v>74</v>
      </c>
      <c r="M60" s="16"/>
      <c r="N60" s="31">
        <v>1200</v>
      </c>
      <c r="O60" s="41">
        <v>218</v>
      </c>
      <c r="P60" s="14">
        <v>165</v>
      </c>
      <c r="Q60" s="14">
        <v>58</v>
      </c>
      <c r="R60" s="14">
        <v>34.3</v>
      </c>
      <c r="S60" s="14">
        <v>0.7</v>
      </c>
      <c r="T60" s="14"/>
      <c r="U60" s="14">
        <v>224</v>
      </c>
      <c r="V60" s="14">
        <v>515</v>
      </c>
      <c r="W60" s="42">
        <v>825</v>
      </c>
      <c r="X60" s="36">
        <v>178</v>
      </c>
      <c r="Y60" s="14">
        <v>287</v>
      </c>
      <c r="Z60" s="14">
        <v>749</v>
      </c>
      <c r="AA60" s="14">
        <v>1167</v>
      </c>
      <c r="AB60" s="14">
        <v>150</v>
      </c>
      <c r="AC60" s="14">
        <v>346</v>
      </c>
      <c r="AD60" s="14">
        <v>13</v>
      </c>
      <c r="AE60" s="42">
        <v>185</v>
      </c>
      <c r="AF60" s="21">
        <v>384</v>
      </c>
      <c r="AG60" s="21"/>
    </row>
    <row r="61" spans="1:33" ht="12.75">
      <c r="A61" s="21">
        <v>332</v>
      </c>
      <c r="B61" s="79" t="s">
        <v>350</v>
      </c>
      <c r="C61" s="21" t="s">
        <v>218</v>
      </c>
      <c r="D61" s="30">
        <v>240</v>
      </c>
      <c r="E61" s="16">
        <v>45.7</v>
      </c>
      <c r="F61" s="16">
        <v>10.2</v>
      </c>
      <c r="G61" s="16"/>
      <c r="H61" s="16">
        <v>40.3</v>
      </c>
      <c r="I61" s="31">
        <v>3.6</v>
      </c>
      <c r="J61" s="30"/>
      <c r="K61" s="16">
        <v>220</v>
      </c>
      <c r="L61" s="16">
        <v>315</v>
      </c>
      <c r="M61" s="16"/>
      <c r="N61" s="31"/>
      <c r="O61" s="41"/>
      <c r="P61" s="14"/>
      <c r="Q61" s="14"/>
      <c r="R61" s="13"/>
      <c r="S61" s="14"/>
      <c r="T61" s="14"/>
      <c r="U61" s="14"/>
      <c r="V61" s="14"/>
      <c r="W61" s="42"/>
      <c r="X61" s="36"/>
      <c r="Y61" s="13"/>
      <c r="Z61" s="13"/>
      <c r="AA61" s="13"/>
      <c r="AB61" s="13"/>
      <c r="AC61" s="13"/>
      <c r="AD61" s="13"/>
      <c r="AE61" s="37"/>
      <c r="AF61" s="21"/>
      <c r="AG61" s="21"/>
    </row>
    <row r="62" spans="1:33" ht="12.75">
      <c r="A62" s="21">
        <v>333</v>
      </c>
      <c r="B62" s="79" t="s">
        <v>350</v>
      </c>
      <c r="C62" s="21" t="s">
        <v>361</v>
      </c>
      <c r="D62" s="30">
        <v>124</v>
      </c>
      <c r="E62" s="16">
        <v>39.2</v>
      </c>
      <c r="F62" s="16">
        <v>8.3</v>
      </c>
      <c r="G62" s="16"/>
      <c r="H62" s="16">
        <v>49</v>
      </c>
      <c r="I62" s="31">
        <v>3.5</v>
      </c>
      <c r="J62" s="30"/>
      <c r="K62" s="16"/>
      <c r="L62" s="16"/>
      <c r="M62" s="16"/>
      <c r="N62" s="31"/>
      <c r="O62" s="41"/>
      <c r="P62" s="14"/>
      <c r="Q62" s="14"/>
      <c r="R62" s="13"/>
      <c r="S62" s="14"/>
      <c r="T62" s="14"/>
      <c r="U62" s="14"/>
      <c r="V62" s="14"/>
      <c r="W62" s="42"/>
      <c r="X62" s="36"/>
      <c r="Y62" s="13"/>
      <c r="Z62" s="13"/>
      <c r="AA62" s="13"/>
      <c r="AB62" s="13"/>
      <c r="AC62" s="13"/>
      <c r="AD62" s="13"/>
      <c r="AE62" s="37"/>
      <c r="AF62" s="21"/>
      <c r="AG62" s="21"/>
    </row>
    <row r="63" spans="1:33" ht="12.75">
      <c r="A63" s="21">
        <v>334</v>
      </c>
      <c r="B63" s="79" t="s">
        <v>351</v>
      </c>
      <c r="C63" s="21" t="s">
        <v>218</v>
      </c>
      <c r="D63" s="30">
        <v>74</v>
      </c>
      <c r="E63" s="16">
        <v>17.3</v>
      </c>
      <c r="F63" s="16">
        <v>0.8</v>
      </c>
      <c r="G63" s="16"/>
      <c r="H63" s="16">
        <v>79.3</v>
      </c>
      <c r="I63" s="31">
        <v>1</v>
      </c>
      <c r="J63" s="30"/>
      <c r="K63" s="16">
        <v>83</v>
      </c>
      <c r="L63" s="16">
        <v>75</v>
      </c>
      <c r="M63" s="16"/>
      <c r="N63" s="31">
        <v>1800</v>
      </c>
      <c r="O63" s="41">
        <v>78</v>
      </c>
      <c r="P63" s="14">
        <v>308</v>
      </c>
      <c r="Q63" s="14">
        <v>73</v>
      </c>
      <c r="R63" s="14">
        <v>26.1</v>
      </c>
      <c r="S63" s="14">
        <v>0.8</v>
      </c>
      <c r="T63" s="14"/>
      <c r="U63" s="14">
        <v>217</v>
      </c>
      <c r="V63" s="14">
        <v>221</v>
      </c>
      <c r="W63" s="42">
        <v>128</v>
      </c>
      <c r="X63" s="36">
        <v>549</v>
      </c>
      <c r="Y63" s="14">
        <v>760</v>
      </c>
      <c r="Z63" s="14">
        <v>1118</v>
      </c>
      <c r="AA63" s="14">
        <v>1295</v>
      </c>
      <c r="AB63" s="14">
        <v>429</v>
      </c>
      <c r="AC63" s="14">
        <v>651</v>
      </c>
      <c r="AD63" s="14">
        <v>152</v>
      </c>
      <c r="AE63" s="42">
        <v>788</v>
      </c>
      <c r="AF63" s="21">
        <v>158</v>
      </c>
      <c r="AG63" s="21"/>
    </row>
    <row r="64" spans="1:33" ht="12.75">
      <c r="A64" s="21">
        <v>335</v>
      </c>
      <c r="B64" s="79" t="s">
        <v>351</v>
      </c>
      <c r="C64" s="21" t="s">
        <v>361</v>
      </c>
      <c r="D64" s="30">
        <v>93</v>
      </c>
      <c r="E64" s="16">
        <v>19.4</v>
      </c>
      <c r="F64" s="16">
        <v>1.4</v>
      </c>
      <c r="G64" s="16"/>
      <c r="H64" s="16">
        <v>78.4</v>
      </c>
      <c r="I64" s="31">
        <v>0.8</v>
      </c>
      <c r="J64" s="30"/>
      <c r="K64" s="16">
        <v>49</v>
      </c>
      <c r="L64" s="16">
        <v>54</v>
      </c>
      <c r="M64" s="16"/>
      <c r="N64" s="31">
        <v>1600</v>
      </c>
      <c r="O64" s="41">
        <v>112</v>
      </c>
      <c r="P64" s="14">
        <v>283</v>
      </c>
      <c r="Q64" s="14">
        <v>82</v>
      </c>
      <c r="R64" s="14">
        <v>26</v>
      </c>
      <c r="S64" s="14">
        <v>0.8</v>
      </c>
      <c r="T64" s="14"/>
      <c r="U64" s="14">
        <v>280</v>
      </c>
      <c r="V64" s="14">
        <v>235</v>
      </c>
      <c r="W64" s="42">
        <v>139</v>
      </c>
      <c r="X64" s="36">
        <v>630</v>
      </c>
      <c r="Y64" s="14">
        <v>860</v>
      </c>
      <c r="Z64" s="14">
        <v>1268</v>
      </c>
      <c r="AA64" s="14">
        <v>1476</v>
      </c>
      <c r="AB64" s="14">
        <v>488</v>
      </c>
      <c r="AC64" s="14">
        <v>725</v>
      </c>
      <c r="AD64" s="14">
        <v>170</v>
      </c>
      <c r="AE64" s="42">
        <v>893</v>
      </c>
      <c r="AF64" s="21">
        <v>176</v>
      </c>
      <c r="AG64" s="21"/>
    </row>
    <row r="65" spans="1:33" ht="12.75">
      <c r="A65" s="21">
        <v>336</v>
      </c>
      <c r="B65" s="79" t="s">
        <v>351</v>
      </c>
      <c r="C65" s="21" t="s">
        <v>175</v>
      </c>
      <c r="D65" s="30">
        <v>221</v>
      </c>
      <c r="E65" s="16">
        <v>20.1</v>
      </c>
      <c r="F65" s="16">
        <v>15.3</v>
      </c>
      <c r="G65" s="16"/>
      <c r="H65" s="16">
        <v>63.7</v>
      </c>
      <c r="I65" s="31">
        <v>0.85</v>
      </c>
      <c r="J65" s="30"/>
      <c r="K65" s="16">
        <v>49</v>
      </c>
      <c r="L65" s="16">
        <v>54</v>
      </c>
      <c r="M65" s="16"/>
      <c r="N65" s="31">
        <v>1600</v>
      </c>
      <c r="O65" s="41">
        <v>166</v>
      </c>
      <c r="P65" s="14">
        <v>252</v>
      </c>
      <c r="Q65" s="14">
        <v>93</v>
      </c>
      <c r="R65" s="14">
        <v>25</v>
      </c>
      <c r="S65" s="14">
        <v>1.1</v>
      </c>
      <c r="T65" s="14"/>
      <c r="U65" s="14">
        <v>232</v>
      </c>
      <c r="V65" s="14">
        <v>231</v>
      </c>
      <c r="W65" s="42">
        <v>198</v>
      </c>
      <c r="X65" s="36"/>
      <c r="Y65" s="13"/>
      <c r="Z65" s="13"/>
      <c r="AA65" s="13"/>
      <c r="AB65" s="13"/>
      <c r="AC65" s="13"/>
      <c r="AD65" s="13"/>
      <c r="AE65" s="37"/>
      <c r="AF65" s="21">
        <v>143</v>
      </c>
      <c r="AG65" s="21"/>
    </row>
    <row r="66" spans="1:33" ht="12.75">
      <c r="A66" s="21">
        <v>337</v>
      </c>
      <c r="B66" s="79" t="s">
        <v>352</v>
      </c>
      <c r="C66" s="21" t="s">
        <v>162</v>
      </c>
      <c r="D66" s="30">
        <v>98</v>
      </c>
      <c r="E66" s="16">
        <v>21.8</v>
      </c>
      <c r="F66" s="16">
        <v>0.9</v>
      </c>
      <c r="G66" s="16"/>
      <c r="H66" s="16">
        <v>75.4</v>
      </c>
      <c r="I66" s="31"/>
      <c r="J66" s="30"/>
      <c r="K66" s="16"/>
      <c r="L66" s="16"/>
      <c r="M66" s="16"/>
      <c r="N66" s="31"/>
      <c r="O66" s="41">
        <v>135</v>
      </c>
      <c r="P66" s="14">
        <v>356</v>
      </c>
      <c r="Q66" s="14">
        <v>10.4</v>
      </c>
      <c r="R66" s="14">
        <v>29.6</v>
      </c>
      <c r="S66" s="14">
        <v>0.5</v>
      </c>
      <c r="T66" s="14"/>
      <c r="U66" s="14">
        <v>215</v>
      </c>
      <c r="V66" s="14">
        <v>256</v>
      </c>
      <c r="W66" s="42">
        <v>136</v>
      </c>
      <c r="X66" s="36"/>
      <c r="Y66" s="13"/>
      <c r="Z66" s="13"/>
      <c r="AA66" s="13"/>
      <c r="AB66" s="13"/>
      <c r="AC66" s="13"/>
      <c r="AD66" s="13"/>
      <c r="AE66" s="37"/>
      <c r="AF66" s="21">
        <v>157</v>
      </c>
      <c r="AG66" s="21"/>
    </row>
    <row r="67" spans="1:33" ht="12.75">
      <c r="A67" s="21">
        <v>338</v>
      </c>
      <c r="B67" s="79" t="s">
        <v>352</v>
      </c>
      <c r="C67" s="21" t="s">
        <v>362</v>
      </c>
      <c r="D67" s="30">
        <v>169</v>
      </c>
      <c r="E67" s="16">
        <v>17</v>
      </c>
      <c r="F67" s="16">
        <v>8.2</v>
      </c>
      <c r="G67" s="16"/>
      <c r="H67" s="16">
        <v>66.3</v>
      </c>
      <c r="I67" s="31"/>
      <c r="J67" s="30"/>
      <c r="K67" s="16"/>
      <c r="L67" s="16"/>
      <c r="M67" s="16"/>
      <c r="N67" s="31"/>
      <c r="O67" s="41">
        <v>164</v>
      </c>
      <c r="P67" s="14">
        <v>400</v>
      </c>
      <c r="Q67" s="14">
        <v>11.3</v>
      </c>
      <c r="R67" s="14">
        <v>31.7</v>
      </c>
      <c r="S67" s="14">
        <v>1.2</v>
      </c>
      <c r="T67" s="14"/>
      <c r="U67" s="14">
        <v>206</v>
      </c>
      <c r="V67" s="14">
        <v>206</v>
      </c>
      <c r="W67" s="42">
        <v>197</v>
      </c>
      <c r="X67" s="36"/>
      <c r="Y67" s="13"/>
      <c r="Z67" s="13"/>
      <c r="AA67" s="13"/>
      <c r="AB67" s="13"/>
      <c r="AC67" s="13"/>
      <c r="AD67" s="13"/>
      <c r="AE67" s="37"/>
      <c r="AF67" s="21">
        <v>111</v>
      </c>
      <c r="AG67" s="21"/>
    </row>
    <row r="68" spans="1:33" ht="12.75">
      <c r="A68" s="21">
        <v>339</v>
      </c>
      <c r="B68" s="79" t="s">
        <v>353</v>
      </c>
      <c r="C68" s="21" t="s">
        <v>177</v>
      </c>
      <c r="D68" s="30">
        <v>97</v>
      </c>
      <c r="E68" s="16">
        <v>15.4</v>
      </c>
      <c r="F68" s="16">
        <v>4.5</v>
      </c>
      <c r="G68" s="16"/>
      <c r="H68" s="16">
        <v>79</v>
      </c>
      <c r="I68" s="31">
        <v>0.75</v>
      </c>
      <c r="J68" s="30"/>
      <c r="K68" s="16">
        <v>135</v>
      </c>
      <c r="L68" s="16"/>
      <c r="M68" s="16"/>
      <c r="N68" s="31"/>
      <c r="O68" s="41">
        <v>79</v>
      </c>
      <c r="P68" s="14">
        <v>284</v>
      </c>
      <c r="Q68" s="14">
        <v>39.1</v>
      </c>
      <c r="R68" s="14">
        <v>24.3</v>
      </c>
      <c r="S68" s="14">
        <v>0.6</v>
      </c>
      <c r="T68" s="14"/>
      <c r="U68" s="14">
        <v>211</v>
      </c>
      <c r="V68" s="14">
        <v>200</v>
      </c>
      <c r="W68" s="42">
        <v>81</v>
      </c>
      <c r="X68" s="36"/>
      <c r="Y68" s="13"/>
      <c r="Z68" s="13"/>
      <c r="AA68" s="13"/>
      <c r="AB68" s="13"/>
      <c r="AC68" s="13"/>
      <c r="AD68" s="13"/>
      <c r="AE68" s="37"/>
      <c r="AF68" s="21">
        <v>163</v>
      </c>
      <c r="AG68" s="21"/>
    </row>
    <row r="69" spans="1:33" ht="12.75">
      <c r="A69" s="21">
        <v>340</v>
      </c>
      <c r="B69" s="79" t="s">
        <v>353</v>
      </c>
      <c r="C69" s="21" t="s">
        <v>162</v>
      </c>
      <c r="D69" s="30">
        <v>123</v>
      </c>
      <c r="E69" s="16">
        <v>19.5</v>
      </c>
      <c r="F69" s="16">
        <v>5.1</v>
      </c>
      <c r="G69" s="16"/>
      <c r="H69" s="16">
        <v>79.9</v>
      </c>
      <c r="I69" s="31">
        <v>1.2</v>
      </c>
      <c r="J69" s="30"/>
      <c r="K69" s="16"/>
      <c r="L69" s="16"/>
      <c r="M69" s="16"/>
      <c r="N69" s="31"/>
      <c r="O69" s="41">
        <v>75</v>
      </c>
      <c r="P69" s="14">
        <v>326</v>
      </c>
      <c r="Q69" s="14">
        <v>46.9</v>
      </c>
      <c r="R69" s="14">
        <v>26.9</v>
      </c>
      <c r="S69" s="14">
        <v>0.7</v>
      </c>
      <c r="T69" s="14"/>
      <c r="U69" s="14">
        <v>220</v>
      </c>
      <c r="V69" s="14">
        <v>233</v>
      </c>
      <c r="W69" s="42">
        <v>85</v>
      </c>
      <c r="X69" s="36"/>
      <c r="Y69" s="13"/>
      <c r="Z69" s="13"/>
      <c r="AA69" s="13"/>
      <c r="AB69" s="13"/>
      <c r="AC69" s="13"/>
      <c r="AD69" s="13"/>
      <c r="AE69" s="37"/>
      <c r="AF69" s="21">
        <v>150</v>
      </c>
      <c r="AG69" s="21"/>
    </row>
    <row r="70" spans="1:33" ht="12.75">
      <c r="A70" s="21">
        <v>341</v>
      </c>
      <c r="B70" s="79" t="s">
        <v>354</v>
      </c>
      <c r="C70" s="21" t="s">
        <v>177</v>
      </c>
      <c r="D70" s="30">
        <v>160</v>
      </c>
      <c r="E70" s="16">
        <v>18.9</v>
      </c>
      <c r="F70" s="16">
        <v>9.3</v>
      </c>
      <c r="G70" s="16"/>
      <c r="H70" s="16">
        <v>70.1</v>
      </c>
      <c r="I70" s="31">
        <v>0.9</v>
      </c>
      <c r="J70" s="30">
        <v>210</v>
      </c>
      <c r="K70" s="16">
        <v>60</v>
      </c>
      <c r="L70" s="16">
        <v>410</v>
      </c>
      <c r="M70" s="16"/>
      <c r="N70" s="31">
        <v>6000</v>
      </c>
      <c r="O70" s="41">
        <v>110</v>
      </c>
      <c r="P70" s="14">
        <v>340</v>
      </c>
      <c r="Q70" s="14">
        <v>12</v>
      </c>
      <c r="R70" s="14">
        <v>33</v>
      </c>
      <c r="S70" s="14">
        <v>1.1</v>
      </c>
      <c r="T70" s="14">
        <v>0.23</v>
      </c>
      <c r="U70" s="14">
        <v>251</v>
      </c>
      <c r="V70" s="14">
        <v>197</v>
      </c>
      <c r="W70" s="42">
        <v>170</v>
      </c>
      <c r="X70" s="36">
        <v>687</v>
      </c>
      <c r="Y70" s="14">
        <v>951</v>
      </c>
      <c r="Z70" s="14">
        <v>1398</v>
      </c>
      <c r="AA70" s="14">
        <v>1639</v>
      </c>
      <c r="AB70" s="14">
        <v>621</v>
      </c>
      <c r="AC70" s="14">
        <v>702</v>
      </c>
      <c r="AD70" s="14">
        <v>195</v>
      </c>
      <c r="AE70" s="42">
        <v>1005</v>
      </c>
      <c r="AF70" s="21"/>
      <c r="AG70" s="21"/>
    </row>
    <row r="71" spans="1:33" ht="12.75">
      <c r="A71" s="21">
        <v>342</v>
      </c>
      <c r="B71" s="79" t="s">
        <v>354</v>
      </c>
      <c r="C71" s="21" t="s">
        <v>175</v>
      </c>
      <c r="D71" s="30">
        <v>185</v>
      </c>
      <c r="E71" s="16">
        <v>19.8</v>
      </c>
      <c r="F71" s="16">
        <v>11.2</v>
      </c>
      <c r="G71" s="16"/>
      <c r="H71" s="16">
        <v>65.6</v>
      </c>
      <c r="I71" s="31">
        <v>2.4</v>
      </c>
      <c r="J71" s="30">
        <v>430</v>
      </c>
      <c r="K71" s="16">
        <v>60</v>
      </c>
      <c r="L71" s="16">
        <v>210</v>
      </c>
      <c r="M71" s="16"/>
      <c r="N71" s="31">
        <v>5800</v>
      </c>
      <c r="O71" s="41">
        <v>153</v>
      </c>
      <c r="P71" s="14">
        <v>418</v>
      </c>
      <c r="Q71" s="14">
        <v>107</v>
      </c>
      <c r="R71" s="14">
        <v>34.8</v>
      </c>
      <c r="S71" s="14">
        <v>1.7</v>
      </c>
      <c r="T71" s="14">
        <v>0.2</v>
      </c>
      <c r="U71" s="14">
        <v>278</v>
      </c>
      <c r="V71" s="14">
        <v>210</v>
      </c>
      <c r="W71" s="42">
        <v>114</v>
      </c>
      <c r="X71" s="36"/>
      <c r="Y71" s="13"/>
      <c r="Z71" s="13"/>
      <c r="AA71" s="13"/>
      <c r="AB71" s="13"/>
      <c r="AC71" s="13"/>
      <c r="AD71" s="13"/>
      <c r="AE71" s="37"/>
      <c r="AF71" s="21">
        <v>127</v>
      </c>
      <c r="AG71" s="21"/>
    </row>
    <row r="72" spans="1:33" ht="12.75">
      <c r="A72" s="21">
        <v>343</v>
      </c>
      <c r="B72" s="79" t="s">
        <v>320</v>
      </c>
      <c r="C72" s="21" t="s">
        <v>372</v>
      </c>
      <c r="D72" s="30">
        <v>62</v>
      </c>
      <c r="E72" s="16">
        <v>9.8</v>
      </c>
      <c r="F72" s="16">
        <v>1.6</v>
      </c>
      <c r="G72" s="16">
        <v>2.2</v>
      </c>
      <c r="H72" s="16">
        <v>84.3</v>
      </c>
      <c r="I72" s="31">
        <v>1.1</v>
      </c>
      <c r="J72" s="30">
        <v>180</v>
      </c>
      <c r="K72" s="16"/>
      <c r="L72" s="16"/>
      <c r="M72" s="16"/>
      <c r="N72" s="31"/>
      <c r="O72" s="41">
        <v>289</v>
      </c>
      <c r="P72" s="14">
        <v>315</v>
      </c>
      <c r="Q72" s="14">
        <v>88</v>
      </c>
      <c r="R72" s="14">
        <v>22.7</v>
      </c>
      <c r="S72" s="14">
        <v>5.8</v>
      </c>
      <c r="T72" s="14"/>
      <c r="U72" s="14">
        <v>236</v>
      </c>
      <c r="V72" s="14">
        <v>367</v>
      </c>
      <c r="W72" s="42">
        <v>463</v>
      </c>
      <c r="X72" s="36"/>
      <c r="Y72" s="13"/>
      <c r="Z72" s="13"/>
      <c r="AA72" s="13"/>
      <c r="AB72" s="13"/>
      <c r="AC72" s="13"/>
      <c r="AD72" s="13"/>
      <c r="AE72" s="37"/>
      <c r="AF72" s="79">
        <v>244</v>
      </c>
      <c r="AG72" s="21"/>
    </row>
    <row r="73" spans="1:33" ht="12.75">
      <c r="A73" s="21">
        <v>344</v>
      </c>
      <c r="B73" s="79" t="s">
        <v>320</v>
      </c>
      <c r="C73" s="21" t="s">
        <v>361</v>
      </c>
      <c r="D73" s="30">
        <v>87</v>
      </c>
      <c r="E73" s="16">
        <v>16.8</v>
      </c>
      <c r="F73" s="16">
        <v>2</v>
      </c>
      <c r="G73" s="16"/>
      <c r="H73" s="16">
        <v>79</v>
      </c>
      <c r="I73" s="31"/>
      <c r="J73" s="30"/>
      <c r="K73" s="16"/>
      <c r="L73" s="16"/>
      <c r="M73" s="16"/>
      <c r="N73" s="31"/>
      <c r="O73" s="41">
        <v>210</v>
      </c>
      <c r="P73" s="14">
        <v>92</v>
      </c>
      <c r="Q73" s="14">
        <v>197</v>
      </c>
      <c r="R73" s="14">
        <v>25</v>
      </c>
      <c r="S73" s="14">
        <v>13.5</v>
      </c>
      <c r="T73" s="14"/>
      <c r="U73" s="14">
        <v>331</v>
      </c>
      <c r="V73" s="14">
        <v>348</v>
      </c>
      <c r="W73" s="42">
        <v>315</v>
      </c>
      <c r="X73" s="36"/>
      <c r="Y73" s="13"/>
      <c r="Z73" s="13"/>
      <c r="AA73" s="13"/>
      <c r="AB73" s="13"/>
      <c r="AC73" s="13"/>
      <c r="AD73" s="13"/>
      <c r="AE73" s="37"/>
      <c r="AF73" s="21">
        <v>287</v>
      </c>
      <c r="AG73" s="21"/>
    </row>
    <row r="74" spans="1:33" ht="12.75">
      <c r="A74" s="21">
        <v>345</v>
      </c>
      <c r="B74" s="79" t="s">
        <v>321</v>
      </c>
      <c r="C74" s="21" t="s">
        <v>218</v>
      </c>
      <c r="D74" s="30">
        <v>87</v>
      </c>
      <c r="E74" s="16">
        <v>16.7</v>
      </c>
      <c r="F74" s="16">
        <v>2.3</v>
      </c>
      <c r="G74" s="16"/>
      <c r="H74" s="16">
        <v>79.5</v>
      </c>
      <c r="I74" s="31">
        <v>1.5</v>
      </c>
      <c r="J74" s="30">
        <v>850</v>
      </c>
      <c r="K74" s="16">
        <v>55</v>
      </c>
      <c r="L74" s="16">
        <v>180</v>
      </c>
      <c r="M74" s="16"/>
      <c r="N74" s="31"/>
      <c r="O74" s="41" t="s">
        <v>375</v>
      </c>
      <c r="P74" s="14">
        <v>294</v>
      </c>
      <c r="Q74" s="14">
        <v>24.1</v>
      </c>
      <c r="R74" s="14">
        <v>21.3</v>
      </c>
      <c r="S74" s="14">
        <v>0.4</v>
      </c>
      <c r="T74" s="14">
        <v>0.09</v>
      </c>
      <c r="U74" s="14">
        <v>207</v>
      </c>
      <c r="V74" s="14">
        <v>176</v>
      </c>
      <c r="W74" s="42">
        <v>91</v>
      </c>
      <c r="X74" s="36"/>
      <c r="Y74" s="13"/>
      <c r="Z74" s="13"/>
      <c r="AA74" s="13"/>
      <c r="AB74" s="13"/>
      <c r="AC74" s="13"/>
      <c r="AD74" s="13"/>
      <c r="AE74" s="37"/>
      <c r="AF74" s="21">
        <v>119</v>
      </c>
      <c r="AG74" s="21"/>
    </row>
    <row r="75" spans="1:33" ht="12.75">
      <c r="A75" s="21">
        <v>346</v>
      </c>
      <c r="B75" s="79" t="s">
        <v>321</v>
      </c>
      <c r="C75" s="21" t="s">
        <v>361</v>
      </c>
      <c r="D75" s="30">
        <v>104</v>
      </c>
      <c r="E75" s="16">
        <v>18.3</v>
      </c>
      <c r="F75" s="16">
        <v>3.3</v>
      </c>
      <c r="G75" s="16"/>
      <c r="H75" s="16">
        <v>76.2</v>
      </c>
      <c r="I75" s="31">
        <v>1.8</v>
      </c>
      <c r="J75" s="30"/>
      <c r="K75" s="16"/>
      <c r="L75" s="16"/>
      <c r="M75" s="16"/>
      <c r="N75" s="31"/>
      <c r="O75" s="41">
        <v>118</v>
      </c>
      <c r="P75" s="14">
        <v>310</v>
      </c>
      <c r="Q75" s="14">
        <v>15.9</v>
      </c>
      <c r="R75" s="14">
        <v>26.7</v>
      </c>
      <c r="S75" s="14">
        <v>0.6</v>
      </c>
      <c r="T75" s="14">
        <v>0.12</v>
      </c>
      <c r="U75" s="14">
        <v>218</v>
      </c>
      <c r="V75" s="14">
        <v>193</v>
      </c>
      <c r="W75" s="42">
        <v>95</v>
      </c>
      <c r="X75" s="36"/>
      <c r="Y75" s="13"/>
      <c r="Z75" s="13"/>
      <c r="AA75" s="13"/>
      <c r="AB75" s="13"/>
      <c r="AC75" s="13"/>
      <c r="AD75" s="13"/>
      <c r="AE75" s="37"/>
      <c r="AF75" s="21">
        <v>127</v>
      </c>
      <c r="AG75" s="21"/>
    </row>
    <row r="76" spans="1:33" ht="12.75">
      <c r="A76" s="21">
        <v>347</v>
      </c>
      <c r="B76" s="79" t="s">
        <v>321</v>
      </c>
      <c r="C76" s="21" t="s">
        <v>362</v>
      </c>
      <c r="D76" s="30">
        <v>170</v>
      </c>
      <c r="E76" s="16">
        <v>18.3</v>
      </c>
      <c r="F76" s="16">
        <v>9.3</v>
      </c>
      <c r="G76" s="16">
        <v>6.2</v>
      </c>
      <c r="H76" s="16">
        <v>63.7</v>
      </c>
      <c r="I76" s="31">
        <v>1.9</v>
      </c>
      <c r="J76" s="30"/>
      <c r="K76" s="16">
        <v>40</v>
      </c>
      <c r="L76" s="16">
        <v>90</v>
      </c>
      <c r="M76" s="16"/>
      <c r="N76" s="31">
        <v>2600</v>
      </c>
      <c r="O76" s="41">
        <v>153</v>
      </c>
      <c r="P76" s="14">
        <v>297</v>
      </c>
      <c r="Q76" s="14">
        <v>19.6</v>
      </c>
      <c r="R76" s="14">
        <v>28</v>
      </c>
      <c r="S76" s="14">
        <v>0.8</v>
      </c>
      <c r="T76" s="14">
        <v>0.17</v>
      </c>
      <c r="U76" s="14">
        <v>218</v>
      </c>
      <c r="V76" s="14">
        <v>197</v>
      </c>
      <c r="W76" s="42">
        <v>134</v>
      </c>
      <c r="X76" s="36"/>
      <c r="Y76" s="13"/>
      <c r="Z76" s="13"/>
      <c r="AA76" s="13"/>
      <c r="AB76" s="13"/>
      <c r="AC76" s="13"/>
      <c r="AD76" s="13"/>
      <c r="AE76" s="37"/>
      <c r="AF76" s="21">
        <v>148</v>
      </c>
      <c r="AG76" s="21"/>
    </row>
    <row r="77" spans="1:33" ht="12.75">
      <c r="A77" s="21">
        <v>348</v>
      </c>
      <c r="B77" s="79" t="s">
        <v>322</v>
      </c>
      <c r="C77" s="21" t="s">
        <v>218</v>
      </c>
      <c r="D77" s="30">
        <v>86</v>
      </c>
      <c r="E77" s="16">
        <v>19.2</v>
      </c>
      <c r="F77" s="16">
        <v>1.04</v>
      </c>
      <c r="G77" s="16"/>
      <c r="H77" s="16">
        <v>75.9</v>
      </c>
      <c r="I77" s="31">
        <v>1.28</v>
      </c>
      <c r="J77" s="30">
        <v>450</v>
      </c>
      <c r="K77" s="16">
        <v>155</v>
      </c>
      <c r="L77" s="16">
        <v>100</v>
      </c>
      <c r="M77" s="16"/>
      <c r="N77" s="31"/>
      <c r="O77" s="41">
        <v>86</v>
      </c>
      <c r="P77" s="14">
        <v>305</v>
      </c>
      <c r="Q77" s="14">
        <v>20.3</v>
      </c>
      <c r="R77" s="14">
        <v>24</v>
      </c>
      <c r="S77" s="14">
        <v>0.5</v>
      </c>
      <c r="T77" s="14">
        <v>0.1</v>
      </c>
      <c r="U77" s="14">
        <v>185</v>
      </c>
      <c r="V77" s="14">
        <v>203</v>
      </c>
      <c r="W77" s="42">
        <v>96</v>
      </c>
      <c r="X77" s="36"/>
      <c r="Y77" s="13"/>
      <c r="Z77" s="13"/>
      <c r="AA77" s="13"/>
      <c r="AB77" s="13"/>
      <c r="AC77" s="13"/>
      <c r="AD77" s="13"/>
      <c r="AE77" s="37"/>
      <c r="AF77" s="21">
        <v>153</v>
      </c>
      <c r="AG77" s="21"/>
    </row>
    <row r="78" spans="1:33" ht="12.75">
      <c r="A78" s="21">
        <v>349</v>
      </c>
      <c r="B78" s="79" t="s">
        <v>322</v>
      </c>
      <c r="C78" s="21" t="s">
        <v>361</v>
      </c>
      <c r="D78" s="30">
        <v>107</v>
      </c>
      <c r="E78" s="16">
        <v>20.4</v>
      </c>
      <c r="F78" s="16">
        <v>3.4</v>
      </c>
      <c r="G78" s="16"/>
      <c r="H78" s="16">
        <v>74.5</v>
      </c>
      <c r="I78" s="31">
        <v>1.5</v>
      </c>
      <c r="J78" s="30"/>
      <c r="K78" s="16"/>
      <c r="L78" s="16"/>
      <c r="M78" s="16"/>
      <c r="N78" s="31"/>
      <c r="O78" s="41">
        <v>94</v>
      </c>
      <c r="P78" s="14">
        <v>364</v>
      </c>
      <c r="Q78" s="14">
        <v>15.3</v>
      </c>
      <c r="R78" s="14">
        <v>31</v>
      </c>
      <c r="S78" s="14">
        <v>0.7</v>
      </c>
      <c r="T78" s="14">
        <v>0.13</v>
      </c>
      <c r="U78" s="14">
        <v>230</v>
      </c>
      <c r="V78" s="14">
        <v>214</v>
      </c>
      <c r="W78" s="42">
        <v>125</v>
      </c>
      <c r="X78" s="36"/>
      <c r="Y78" s="13"/>
      <c r="Z78" s="13"/>
      <c r="AA78" s="13"/>
      <c r="AB78" s="13"/>
      <c r="AC78" s="13"/>
      <c r="AD78" s="13"/>
      <c r="AE78" s="37"/>
      <c r="AF78" s="21">
        <v>175</v>
      </c>
      <c r="AG78" s="21"/>
    </row>
    <row r="79" spans="1:33" ht="12.75">
      <c r="A79" s="21">
        <v>350</v>
      </c>
      <c r="B79" s="79" t="s">
        <v>355</v>
      </c>
      <c r="C79" s="21" t="s">
        <v>218</v>
      </c>
      <c r="D79" s="30">
        <v>68</v>
      </c>
      <c r="E79" s="16">
        <v>17.8</v>
      </c>
      <c r="F79" s="16">
        <v>1.2</v>
      </c>
      <c r="G79" s="16"/>
      <c r="H79" s="16">
        <v>79.4</v>
      </c>
      <c r="I79" s="31">
        <v>1.2</v>
      </c>
      <c r="J79" s="30"/>
      <c r="K79" s="16"/>
      <c r="L79" s="16"/>
      <c r="M79" s="16"/>
      <c r="N79" s="31"/>
      <c r="O79" s="41">
        <v>96</v>
      </c>
      <c r="P79" s="14">
        <v>249</v>
      </c>
      <c r="Q79" s="14">
        <v>12.6</v>
      </c>
      <c r="R79" s="14">
        <v>26.3</v>
      </c>
      <c r="S79" s="14">
        <v>1.7</v>
      </c>
      <c r="T79" s="14"/>
      <c r="U79" s="14">
        <v>239</v>
      </c>
      <c r="V79" s="14">
        <v>241</v>
      </c>
      <c r="W79" s="42">
        <v>81</v>
      </c>
      <c r="X79" s="36"/>
      <c r="Y79" s="13"/>
      <c r="Z79" s="13"/>
      <c r="AA79" s="13"/>
      <c r="AB79" s="13"/>
      <c r="AC79" s="13"/>
      <c r="AD79" s="13"/>
      <c r="AE79" s="37"/>
      <c r="AF79" s="21">
        <v>196</v>
      </c>
      <c r="AG79" s="21"/>
    </row>
    <row r="80" spans="1:33" ht="12.75">
      <c r="A80" s="21">
        <v>351</v>
      </c>
      <c r="B80" s="79" t="s">
        <v>355</v>
      </c>
      <c r="C80" s="21" t="s">
        <v>361</v>
      </c>
      <c r="D80" s="30">
        <v>123</v>
      </c>
      <c r="E80" s="16">
        <v>21.6</v>
      </c>
      <c r="F80" s="16">
        <v>4</v>
      </c>
      <c r="G80" s="16"/>
      <c r="H80" s="16">
        <v>72.7</v>
      </c>
      <c r="I80" s="31">
        <v>1.5</v>
      </c>
      <c r="J80" s="30"/>
      <c r="K80" s="16"/>
      <c r="L80" s="16"/>
      <c r="M80" s="16"/>
      <c r="N80" s="31"/>
      <c r="O80" s="41">
        <v>94</v>
      </c>
      <c r="P80" s="14">
        <v>275</v>
      </c>
      <c r="Q80" s="14">
        <v>14.2</v>
      </c>
      <c r="R80" s="14">
        <v>30</v>
      </c>
      <c r="S80" s="14">
        <v>2</v>
      </c>
      <c r="T80" s="14"/>
      <c r="U80" s="14">
        <v>256</v>
      </c>
      <c r="V80" s="14">
        <v>252</v>
      </c>
      <c r="W80" s="42">
        <v>277</v>
      </c>
      <c r="X80" s="36"/>
      <c r="Y80" s="13"/>
      <c r="Z80" s="13"/>
      <c r="AA80" s="13"/>
      <c r="AB80" s="13"/>
      <c r="AC80" s="13"/>
      <c r="AD80" s="13"/>
      <c r="AE80" s="37"/>
      <c r="AF80" s="21">
        <v>201</v>
      </c>
      <c r="AG80" s="21"/>
    </row>
    <row r="81" spans="1:33" ht="12.75">
      <c r="A81" s="21">
        <v>352</v>
      </c>
      <c r="B81" s="79" t="s">
        <v>323</v>
      </c>
      <c r="C81" s="21" t="s">
        <v>218</v>
      </c>
      <c r="D81" s="30">
        <v>118</v>
      </c>
      <c r="E81" s="16">
        <v>26.7</v>
      </c>
      <c r="F81" s="16">
        <v>1.6</v>
      </c>
      <c r="G81" s="16"/>
      <c r="H81" s="16">
        <v>63.7</v>
      </c>
      <c r="I81" s="31">
        <v>6.2</v>
      </c>
      <c r="J81" s="30"/>
      <c r="K81" s="16"/>
      <c r="L81" s="16"/>
      <c r="M81" s="16"/>
      <c r="N81" s="31"/>
      <c r="O81" s="41"/>
      <c r="P81" s="14"/>
      <c r="Q81" s="14">
        <v>124</v>
      </c>
      <c r="R81" s="14"/>
      <c r="S81" s="14"/>
      <c r="T81" s="14"/>
      <c r="U81" s="14"/>
      <c r="V81" s="14"/>
      <c r="W81" s="42"/>
      <c r="X81" s="36"/>
      <c r="Y81" s="13"/>
      <c r="Z81" s="13"/>
      <c r="AA81" s="13"/>
      <c r="AB81" s="13"/>
      <c r="AC81" s="13"/>
      <c r="AD81" s="13"/>
      <c r="AE81" s="37"/>
      <c r="AF81" s="21"/>
      <c r="AG81" s="21"/>
    </row>
    <row r="82" spans="1:33" ht="12.75">
      <c r="A82" s="21">
        <v>353</v>
      </c>
      <c r="B82" s="79" t="s">
        <v>324</v>
      </c>
      <c r="C82" s="21" t="s">
        <v>218</v>
      </c>
      <c r="D82" s="30">
        <v>53</v>
      </c>
      <c r="E82" s="16">
        <v>9.6</v>
      </c>
      <c r="F82" s="16">
        <v>1.5</v>
      </c>
      <c r="G82" s="16">
        <v>3.8</v>
      </c>
      <c r="H82" s="16">
        <v>84.7</v>
      </c>
      <c r="I82" s="31">
        <v>1.3</v>
      </c>
      <c r="J82" s="30">
        <v>210</v>
      </c>
      <c r="K82" s="16">
        <v>170</v>
      </c>
      <c r="L82" s="16">
        <v>205</v>
      </c>
      <c r="M82" s="16">
        <v>3000</v>
      </c>
      <c r="N82" s="31">
        <v>1100</v>
      </c>
      <c r="O82" s="41">
        <v>470</v>
      </c>
      <c r="P82" s="14">
        <v>204</v>
      </c>
      <c r="Q82" s="14">
        <v>91</v>
      </c>
      <c r="R82" s="14">
        <v>40.5</v>
      </c>
      <c r="S82" s="14">
        <v>6.2</v>
      </c>
      <c r="T82" s="14">
        <v>3.6</v>
      </c>
      <c r="U82" s="14">
        <v>172</v>
      </c>
      <c r="V82" s="14">
        <v>205</v>
      </c>
      <c r="W82" s="42">
        <v>763</v>
      </c>
      <c r="X82" s="36"/>
      <c r="Y82" s="13"/>
      <c r="Z82" s="13"/>
      <c r="AA82" s="13"/>
      <c r="AB82" s="13">
        <v>508</v>
      </c>
      <c r="AC82" s="13"/>
      <c r="AD82" s="13">
        <v>158</v>
      </c>
      <c r="AE82" s="37"/>
      <c r="AF82" s="21">
        <v>148</v>
      </c>
      <c r="AG82" s="21"/>
    </row>
    <row r="83" spans="1:33" ht="12.75">
      <c r="A83" s="21">
        <v>354</v>
      </c>
      <c r="B83" s="79" t="s">
        <v>324</v>
      </c>
      <c r="C83" s="21" t="s">
        <v>361</v>
      </c>
      <c r="D83" s="30">
        <v>87</v>
      </c>
      <c r="E83" s="16">
        <v>5.3</v>
      </c>
      <c r="F83" s="16">
        <v>5.4</v>
      </c>
      <c r="G83" s="16">
        <v>5.3</v>
      </c>
      <c r="H83" s="16">
        <v>82.6</v>
      </c>
      <c r="I83" s="31">
        <v>1.4</v>
      </c>
      <c r="J83" s="30">
        <v>280</v>
      </c>
      <c r="K83" s="16">
        <v>60</v>
      </c>
      <c r="L83" s="16">
        <v>180</v>
      </c>
      <c r="M83" s="16"/>
      <c r="N83" s="31">
        <v>400</v>
      </c>
      <c r="O83" s="41"/>
      <c r="P83" s="14"/>
      <c r="Q83" s="14">
        <v>117</v>
      </c>
      <c r="R83" s="14"/>
      <c r="S83" s="14">
        <v>1.5</v>
      </c>
      <c r="T83" s="14"/>
      <c r="U83" s="14">
        <v>110</v>
      </c>
      <c r="V83" s="14"/>
      <c r="W83" s="42"/>
      <c r="X83" s="36"/>
      <c r="Y83" s="13"/>
      <c r="Z83" s="13"/>
      <c r="AA83" s="13"/>
      <c r="AB83" s="13"/>
      <c r="AC83" s="13"/>
      <c r="AD83" s="13"/>
      <c r="AE83" s="37"/>
      <c r="AF83" s="21"/>
      <c r="AG83" s="21"/>
    </row>
    <row r="84" spans="1:33" ht="12.75">
      <c r="A84" s="21">
        <v>355</v>
      </c>
      <c r="B84" s="79" t="s">
        <v>325</v>
      </c>
      <c r="C84" s="21" t="s">
        <v>218</v>
      </c>
      <c r="D84" s="30">
        <v>83</v>
      </c>
      <c r="E84" s="16">
        <v>16.7</v>
      </c>
      <c r="F84" s="16">
        <v>1.4</v>
      </c>
      <c r="G84" s="16"/>
      <c r="H84" s="16">
        <v>81</v>
      </c>
      <c r="I84" s="31">
        <v>0.9</v>
      </c>
      <c r="J84" s="30">
        <v>405</v>
      </c>
      <c r="K84" s="16">
        <v>190</v>
      </c>
      <c r="L84" s="16">
        <v>68</v>
      </c>
      <c r="M84" s="16">
        <v>1200</v>
      </c>
      <c r="N84" s="31">
        <v>4000</v>
      </c>
      <c r="O84" s="41">
        <v>71</v>
      </c>
      <c r="P84" s="14">
        <v>288</v>
      </c>
      <c r="Q84" s="14">
        <v>14</v>
      </c>
      <c r="R84" s="14">
        <v>22</v>
      </c>
      <c r="S84" s="14">
        <v>0.9</v>
      </c>
      <c r="T84" s="14"/>
      <c r="U84" s="14">
        <v>186</v>
      </c>
      <c r="V84" s="14">
        <v>214</v>
      </c>
      <c r="W84" s="42">
        <v>83</v>
      </c>
      <c r="X84" s="36"/>
      <c r="Y84" s="13"/>
      <c r="Z84" s="13"/>
      <c r="AA84" s="13"/>
      <c r="AB84" s="13"/>
      <c r="AC84" s="13"/>
      <c r="AD84" s="13"/>
      <c r="AE84" s="37"/>
      <c r="AF84" s="21">
        <v>140</v>
      </c>
      <c r="AG84" s="21"/>
    </row>
    <row r="85" spans="1:33" ht="12.75">
      <c r="A85" s="21">
        <v>356</v>
      </c>
      <c r="B85" s="79" t="s">
        <v>325</v>
      </c>
      <c r="C85" s="21" t="s">
        <v>361</v>
      </c>
      <c r="D85" s="30">
        <v>92</v>
      </c>
      <c r="E85" s="16">
        <v>18.4</v>
      </c>
      <c r="F85" s="16">
        <v>2.2</v>
      </c>
      <c r="G85" s="16">
        <v>0.8</v>
      </c>
      <c r="H85" s="16">
        <v>78.6</v>
      </c>
      <c r="I85" s="31">
        <v>1.2</v>
      </c>
      <c r="J85" s="30"/>
      <c r="K85" s="16"/>
      <c r="L85" s="16"/>
      <c r="M85" s="16"/>
      <c r="N85" s="31"/>
      <c r="O85" s="41">
        <v>104</v>
      </c>
      <c r="P85" s="14">
        <v>369</v>
      </c>
      <c r="Q85" s="14">
        <v>32</v>
      </c>
      <c r="R85" s="14">
        <v>28</v>
      </c>
      <c r="S85" s="14">
        <v>0.9</v>
      </c>
      <c r="T85" s="14"/>
      <c r="U85" s="14">
        <v>232</v>
      </c>
      <c r="V85" s="14">
        <v>228</v>
      </c>
      <c r="W85" s="42">
        <v>96</v>
      </c>
      <c r="X85" s="36"/>
      <c r="Y85" s="13"/>
      <c r="Z85" s="13"/>
      <c r="AA85" s="13"/>
      <c r="AB85" s="13"/>
      <c r="AC85" s="13"/>
      <c r="AD85" s="13"/>
      <c r="AE85" s="37"/>
      <c r="AF85" s="21">
        <v>151</v>
      </c>
      <c r="AG85" s="21"/>
    </row>
    <row r="86" spans="1:33" ht="12.75">
      <c r="A86" s="21">
        <v>357</v>
      </c>
      <c r="B86" s="79" t="s">
        <v>326</v>
      </c>
      <c r="C86" s="21" t="s">
        <v>361</v>
      </c>
      <c r="D86" s="30">
        <v>75</v>
      </c>
      <c r="E86" s="16">
        <v>19.2</v>
      </c>
      <c r="F86" s="16">
        <v>1.9</v>
      </c>
      <c r="G86" s="16">
        <v>0.8</v>
      </c>
      <c r="H86" s="16">
        <v>76.5</v>
      </c>
      <c r="I86" s="31">
        <v>1.6</v>
      </c>
      <c r="J86" s="30"/>
      <c r="K86" s="16"/>
      <c r="L86" s="16"/>
      <c r="M86" s="16"/>
      <c r="N86" s="31"/>
      <c r="O86" s="41"/>
      <c r="P86" s="14"/>
      <c r="Q86" s="14">
        <v>101</v>
      </c>
      <c r="R86" s="13"/>
      <c r="S86" s="14"/>
      <c r="T86" s="14"/>
      <c r="U86" s="14"/>
      <c r="V86" s="13"/>
      <c r="W86" s="42"/>
      <c r="X86" s="36"/>
      <c r="Y86" s="13"/>
      <c r="Z86" s="13"/>
      <c r="AA86" s="13"/>
      <c r="AB86" s="13"/>
      <c r="AC86" s="13"/>
      <c r="AD86" s="13"/>
      <c r="AE86" s="37"/>
      <c r="AF86" s="21"/>
      <c r="AG86" s="21"/>
    </row>
    <row r="87" spans="1:33" ht="12.75">
      <c r="A87" s="21">
        <v>358</v>
      </c>
      <c r="B87" s="79" t="s">
        <v>327</v>
      </c>
      <c r="C87" s="21" t="s">
        <v>218</v>
      </c>
      <c r="D87" s="30">
        <v>70</v>
      </c>
      <c r="E87" s="16">
        <v>16.4</v>
      </c>
      <c r="F87" s="16">
        <v>0.5</v>
      </c>
      <c r="G87" s="16"/>
      <c r="H87" s="16">
        <v>81.9</v>
      </c>
      <c r="I87" s="31">
        <v>1.2</v>
      </c>
      <c r="J87" s="30">
        <v>520</v>
      </c>
      <c r="K87" s="16">
        <v>110</v>
      </c>
      <c r="L87" s="16">
        <v>165</v>
      </c>
      <c r="M87" s="16"/>
      <c r="N87" s="31"/>
      <c r="O87" s="41" t="s">
        <v>376</v>
      </c>
      <c r="P87" s="14">
        <v>293</v>
      </c>
      <c r="Q87" s="14">
        <v>19.1</v>
      </c>
      <c r="R87" s="14">
        <v>24.1</v>
      </c>
      <c r="S87" s="14">
        <v>0.6</v>
      </c>
      <c r="T87" s="14"/>
      <c r="U87" s="14">
        <v>163</v>
      </c>
      <c r="V87" s="14">
        <v>285</v>
      </c>
      <c r="W87" s="42">
        <v>90</v>
      </c>
      <c r="X87" s="36"/>
      <c r="Y87" s="13"/>
      <c r="Z87" s="13"/>
      <c r="AA87" s="13"/>
      <c r="AB87" s="13"/>
      <c r="AC87" s="13"/>
      <c r="AD87" s="13"/>
      <c r="AE87" s="37"/>
      <c r="AF87" s="21">
        <v>159</v>
      </c>
      <c r="AG87" s="21"/>
    </row>
    <row r="88" spans="1:33" ht="12.75">
      <c r="A88" s="21">
        <v>359</v>
      </c>
      <c r="B88" s="79" t="s">
        <v>327</v>
      </c>
      <c r="C88" s="21" t="s">
        <v>361</v>
      </c>
      <c r="D88" s="30">
        <v>95</v>
      </c>
      <c r="E88" s="16">
        <v>20.9</v>
      </c>
      <c r="F88" s="16">
        <v>0.8</v>
      </c>
      <c r="G88" s="16">
        <v>1.2</v>
      </c>
      <c r="H88" s="16">
        <v>75.6</v>
      </c>
      <c r="I88" s="31">
        <v>1.5</v>
      </c>
      <c r="J88" s="30"/>
      <c r="K88" s="16"/>
      <c r="L88" s="16"/>
      <c r="M88" s="16"/>
      <c r="N88" s="31"/>
      <c r="O88" s="41">
        <v>127</v>
      </c>
      <c r="P88" s="14">
        <v>299</v>
      </c>
      <c r="Q88" s="14">
        <v>42</v>
      </c>
      <c r="R88" s="14">
        <v>28.3</v>
      </c>
      <c r="S88" s="14">
        <v>1</v>
      </c>
      <c r="T88" s="14"/>
      <c r="U88" s="14">
        <v>189</v>
      </c>
      <c r="V88" s="14">
        <v>307</v>
      </c>
      <c r="W88" s="42">
        <v>93</v>
      </c>
      <c r="X88" s="36"/>
      <c r="Y88" s="13"/>
      <c r="Z88" s="13"/>
      <c r="AA88" s="13"/>
      <c r="AB88" s="13"/>
      <c r="AC88" s="13"/>
      <c r="AD88" s="13"/>
      <c r="AE88" s="37"/>
      <c r="AF88" s="21">
        <v>164</v>
      </c>
      <c r="AG88" s="21"/>
    </row>
    <row r="89" spans="1:33" ht="12.75">
      <c r="A89" s="21">
        <v>360</v>
      </c>
      <c r="B89" s="79" t="s">
        <v>327</v>
      </c>
      <c r="C89" s="21" t="s">
        <v>175</v>
      </c>
      <c r="D89" s="30">
        <v>183</v>
      </c>
      <c r="E89" s="16">
        <v>19.6</v>
      </c>
      <c r="F89" s="16">
        <v>10.7</v>
      </c>
      <c r="G89" s="16">
        <v>2.8</v>
      </c>
      <c r="H89" s="16">
        <v>65.3</v>
      </c>
      <c r="I89" s="31">
        <v>1.6</v>
      </c>
      <c r="J89" s="30"/>
      <c r="K89" s="16"/>
      <c r="L89" s="16"/>
      <c r="M89" s="16"/>
      <c r="N89" s="31"/>
      <c r="O89" s="41">
        <v>199</v>
      </c>
      <c r="P89" s="14">
        <v>317</v>
      </c>
      <c r="Q89" s="14">
        <v>47.7</v>
      </c>
      <c r="R89" s="14">
        <v>32.5</v>
      </c>
      <c r="S89" s="14">
        <v>0.7</v>
      </c>
      <c r="T89" s="14"/>
      <c r="U89" s="14">
        <v>258</v>
      </c>
      <c r="V89" s="14">
        <v>267</v>
      </c>
      <c r="W89" s="42">
        <v>194</v>
      </c>
      <c r="X89" s="36"/>
      <c r="Y89" s="13"/>
      <c r="Z89" s="13"/>
      <c r="AA89" s="13"/>
      <c r="AB89" s="13"/>
      <c r="AC89" s="13"/>
      <c r="AD89" s="13"/>
      <c r="AE89" s="37"/>
      <c r="AF89" s="21">
        <v>169</v>
      </c>
      <c r="AG89" s="21"/>
    </row>
    <row r="90" spans="1:33" ht="12.75">
      <c r="A90" s="21">
        <v>361</v>
      </c>
      <c r="B90" s="79" t="s">
        <v>328</v>
      </c>
      <c r="C90" s="21" t="s">
        <v>218</v>
      </c>
      <c r="D90" s="30">
        <v>80</v>
      </c>
      <c r="E90" s="16">
        <v>15.8</v>
      </c>
      <c r="F90" s="16">
        <v>1.7</v>
      </c>
      <c r="G90" s="16"/>
      <c r="H90" s="16">
        <v>80.8</v>
      </c>
      <c r="I90" s="31"/>
      <c r="J90" s="30"/>
      <c r="K90" s="16">
        <v>120</v>
      </c>
      <c r="L90" s="16">
        <v>195</v>
      </c>
      <c r="M90" s="16"/>
      <c r="N90" s="31"/>
      <c r="O90" s="41">
        <v>96</v>
      </c>
      <c r="P90" s="14">
        <v>353</v>
      </c>
      <c r="Q90" s="14">
        <v>16.6</v>
      </c>
      <c r="R90" s="14">
        <v>22</v>
      </c>
      <c r="S90" s="14">
        <v>0.8</v>
      </c>
      <c r="T90" s="14"/>
      <c r="U90" s="14">
        <v>218</v>
      </c>
      <c r="V90" s="14">
        <v>214</v>
      </c>
      <c r="W90" s="42">
        <v>98</v>
      </c>
      <c r="X90" s="36"/>
      <c r="Y90" s="13"/>
      <c r="Z90" s="13"/>
      <c r="AA90" s="13"/>
      <c r="AB90" s="13"/>
      <c r="AC90" s="13"/>
      <c r="AD90" s="13"/>
      <c r="AE90" s="37"/>
      <c r="AF90" s="21">
        <v>140</v>
      </c>
      <c r="AG90" s="21"/>
    </row>
    <row r="91" spans="1:33" ht="12.75">
      <c r="A91" s="21">
        <v>362</v>
      </c>
      <c r="B91" s="79" t="s">
        <v>328</v>
      </c>
      <c r="C91" s="21" t="s">
        <v>361</v>
      </c>
      <c r="D91" s="30">
        <v>90</v>
      </c>
      <c r="E91" s="16">
        <v>16.9</v>
      </c>
      <c r="F91" s="16">
        <v>1.5</v>
      </c>
      <c r="G91" s="16"/>
      <c r="H91" s="16">
        <v>77.2</v>
      </c>
      <c r="I91" s="31"/>
      <c r="J91" s="30"/>
      <c r="K91" s="16"/>
      <c r="L91" s="16"/>
      <c r="M91" s="16"/>
      <c r="N91" s="31"/>
      <c r="O91" s="41">
        <v>115</v>
      </c>
      <c r="P91" s="14">
        <v>279</v>
      </c>
      <c r="Q91" s="14">
        <v>20.6</v>
      </c>
      <c r="R91" s="14">
        <v>20</v>
      </c>
      <c r="S91" s="14">
        <v>0.6</v>
      </c>
      <c r="T91" s="14">
        <v>0.12</v>
      </c>
      <c r="U91" s="14">
        <v>247</v>
      </c>
      <c r="V91" s="14">
        <v>241</v>
      </c>
      <c r="W91" s="42">
        <v>117</v>
      </c>
      <c r="X91" s="36"/>
      <c r="Y91" s="13"/>
      <c r="Z91" s="13"/>
      <c r="AA91" s="13"/>
      <c r="AB91" s="13"/>
      <c r="AC91" s="13"/>
      <c r="AD91" s="13"/>
      <c r="AE91" s="37"/>
      <c r="AF91" s="21">
        <v>194</v>
      </c>
      <c r="AG91" s="21"/>
    </row>
    <row r="92" spans="1:33" ht="12.75">
      <c r="A92" s="21">
        <v>363</v>
      </c>
      <c r="B92" s="79" t="s">
        <v>328</v>
      </c>
      <c r="C92" s="21" t="s">
        <v>362</v>
      </c>
      <c r="D92" s="30">
        <v>219</v>
      </c>
      <c r="E92" s="16">
        <v>15.4</v>
      </c>
      <c r="F92" s="16">
        <v>13</v>
      </c>
      <c r="G92" s="16">
        <v>9.3</v>
      </c>
      <c r="H92" s="16">
        <v>47.7</v>
      </c>
      <c r="I92" s="31"/>
      <c r="J92" s="30"/>
      <c r="K92" s="16"/>
      <c r="L92" s="16"/>
      <c r="M92" s="16"/>
      <c r="N92" s="31"/>
      <c r="O92" s="41">
        <v>136</v>
      </c>
      <c r="P92" s="14">
        <v>250</v>
      </c>
      <c r="Q92" s="14">
        <v>95</v>
      </c>
      <c r="R92" s="14">
        <v>22</v>
      </c>
      <c r="S92" s="14">
        <v>1.1</v>
      </c>
      <c r="T92" s="14">
        <v>0.16</v>
      </c>
      <c r="U92" s="14">
        <v>241</v>
      </c>
      <c r="V92" s="14">
        <v>189</v>
      </c>
      <c r="W92" s="42">
        <v>124</v>
      </c>
      <c r="X92" s="36"/>
      <c r="Y92" s="13"/>
      <c r="Z92" s="13"/>
      <c r="AA92" s="13"/>
      <c r="AB92" s="13"/>
      <c r="AC92" s="13"/>
      <c r="AD92" s="13"/>
      <c r="AE92" s="37"/>
      <c r="AF92" s="21">
        <v>119</v>
      </c>
      <c r="AG92" s="21"/>
    </row>
    <row r="93" spans="1:33" ht="12.75">
      <c r="A93" s="21">
        <v>364</v>
      </c>
      <c r="B93" s="79" t="s">
        <v>329</v>
      </c>
      <c r="C93" s="21" t="s">
        <v>218</v>
      </c>
      <c r="D93" s="30">
        <v>72</v>
      </c>
      <c r="E93" s="16">
        <v>16.3</v>
      </c>
      <c r="F93" s="16">
        <v>0.3</v>
      </c>
      <c r="G93" s="16"/>
      <c r="H93" s="16">
        <v>82</v>
      </c>
      <c r="I93" s="31">
        <v>1.1</v>
      </c>
      <c r="J93" s="30"/>
      <c r="K93" s="16">
        <v>140</v>
      </c>
      <c r="L93" s="16">
        <v>250</v>
      </c>
      <c r="M93" s="16"/>
      <c r="N93" s="31">
        <v>1200</v>
      </c>
      <c r="O93" s="41">
        <v>1.6</v>
      </c>
      <c r="P93" s="14">
        <v>148</v>
      </c>
      <c r="Q93" s="14">
        <v>19</v>
      </c>
      <c r="R93" s="14">
        <v>28</v>
      </c>
      <c r="S93" s="14">
        <v>2.2</v>
      </c>
      <c r="T93" s="14"/>
      <c r="U93" s="14">
        <v>123</v>
      </c>
      <c r="V93" s="14">
        <v>160</v>
      </c>
      <c r="W93" s="42">
        <v>40</v>
      </c>
      <c r="X93" s="36"/>
      <c r="Y93" s="13"/>
      <c r="Z93" s="13"/>
      <c r="AA93" s="13"/>
      <c r="AB93" s="13"/>
      <c r="AC93" s="13"/>
      <c r="AD93" s="13"/>
      <c r="AE93" s="37"/>
      <c r="AF93" s="21">
        <v>158</v>
      </c>
      <c r="AG93" s="21"/>
    </row>
    <row r="94" spans="1:33" ht="12.75">
      <c r="A94" s="21">
        <v>365</v>
      </c>
      <c r="B94" s="79" t="s">
        <v>329</v>
      </c>
      <c r="C94" s="21" t="s">
        <v>362</v>
      </c>
      <c r="D94" s="30">
        <v>283</v>
      </c>
      <c r="E94" s="16">
        <v>22</v>
      </c>
      <c r="F94" s="16">
        <v>7.9</v>
      </c>
      <c r="G94" s="16">
        <v>8.8</v>
      </c>
      <c r="H94" s="16">
        <v>61.8</v>
      </c>
      <c r="I94" s="31"/>
      <c r="J94" s="30"/>
      <c r="K94" s="16">
        <v>110</v>
      </c>
      <c r="L94" s="16">
        <v>336</v>
      </c>
      <c r="M94" s="16"/>
      <c r="N94" s="31">
        <v>1100</v>
      </c>
      <c r="O94" s="41"/>
      <c r="P94" s="14"/>
      <c r="Q94" s="14"/>
      <c r="R94" s="14"/>
      <c r="S94" s="14"/>
      <c r="T94" s="14"/>
      <c r="U94" s="14"/>
      <c r="V94" s="14"/>
      <c r="W94" s="42"/>
      <c r="X94" s="36"/>
      <c r="Y94" s="13"/>
      <c r="Z94" s="13"/>
      <c r="AA94" s="13"/>
      <c r="AB94" s="13"/>
      <c r="AC94" s="13"/>
      <c r="AD94" s="13"/>
      <c r="AE94" s="37"/>
      <c r="AF94" s="21"/>
      <c r="AG94" s="21"/>
    </row>
    <row r="95" spans="1:33" ht="12.75">
      <c r="A95" s="21">
        <v>366</v>
      </c>
      <c r="B95" s="79" t="s">
        <v>330</v>
      </c>
      <c r="C95" s="21" t="s">
        <v>218</v>
      </c>
      <c r="D95" s="30">
        <v>73</v>
      </c>
      <c r="E95" s="16">
        <v>15.8</v>
      </c>
      <c r="F95" s="16">
        <v>1.4</v>
      </c>
      <c r="G95" s="16"/>
      <c r="H95" s="16">
        <v>82.2</v>
      </c>
      <c r="I95" s="31">
        <v>1</v>
      </c>
      <c r="J95" s="30">
        <v>620</v>
      </c>
      <c r="K95" s="16">
        <v>105</v>
      </c>
      <c r="L95" s="16">
        <v>1358</v>
      </c>
      <c r="M95" s="16"/>
      <c r="N95" s="31"/>
      <c r="O95" s="41">
        <v>65</v>
      </c>
      <c r="P95" s="14">
        <v>298</v>
      </c>
      <c r="Q95" s="14">
        <v>19.9</v>
      </c>
      <c r="R95" s="14">
        <v>20.6</v>
      </c>
      <c r="S95" s="14">
        <v>0.2</v>
      </c>
      <c r="T95" s="14"/>
      <c r="U95" s="14">
        <v>173</v>
      </c>
      <c r="V95" s="14">
        <v>236</v>
      </c>
      <c r="W95" s="42">
        <v>79</v>
      </c>
      <c r="X95" s="36"/>
      <c r="Y95" s="13"/>
      <c r="Z95" s="13"/>
      <c r="AA95" s="13"/>
      <c r="AB95" s="13"/>
      <c r="AC95" s="13"/>
      <c r="AD95" s="13"/>
      <c r="AE95" s="37"/>
      <c r="AF95" s="21">
        <v>128</v>
      </c>
      <c r="AG95" s="21"/>
    </row>
    <row r="96" spans="1:33" ht="12.75">
      <c r="A96" s="21">
        <v>367</v>
      </c>
      <c r="B96" s="79" t="s">
        <v>330</v>
      </c>
      <c r="C96" s="21" t="s">
        <v>361</v>
      </c>
      <c r="D96" s="30">
        <v>82</v>
      </c>
      <c r="E96" s="16">
        <v>16.5</v>
      </c>
      <c r="F96" s="16">
        <v>2.1</v>
      </c>
      <c r="G96" s="16"/>
      <c r="H96" s="16">
        <v>80</v>
      </c>
      <c r="I96" s="31">
        <v>1.3</v>
      </c>
      <c r="J96" s="30"/>
      <c r="K96" s="16"/>
      <c r="L96" s="16"/>
      <c r="M96" s="16"/>
      <c r="N96" s="31"/>
      <c r="O96" s="41">
        <v>79</v>
      </c>
      <c r="P96" s="14">
        <v>316</v>
      </c>
      <c r="Q96" s="14">
        <v>21.3</v>
      </c>
      <c r="R96" s="14">
        <v>20.9</v>
      </c>
      <c r="S96" s="14">
        <v>0.3</v>
      </c>
      <c r="T96" s="14"/>
      <c r="U96" s="14">
        <v>189</v>
      </c>
      <c r="V96" s="14">
        <v>272</v>
      </c>
      <c r="W96" s="42">
        <v>65</v>
      </c>
      <c r="X96" s="36"/>
      <c r="Y96" s="13"/>
      <c r="Z96" s="13"/>
      <c r="AA96" s="13"/>
      <c r="AB96" s="13"/>
      <c r="AC96" s="13"/>
      <c r="AD96" s="13"/>
      <c r="AE96" s="37"/>
      <c r="AF96" s="21">
        <v>136</v>
      </c>
      <c r="AG96" s="21"/>
    </row>
    <row r="97" spans="1:33" ht="12.75">
      <c r="A97" s="21">
        <v>368</v>
      </c>
      <c r="B97" s="79" t="s">
        <v>331</v>
      </c>
      <c r="C97" s="21" t="s">
        <v>175</v>
      </c>
      <c r="D97" s="30">
        <v>242</v>
      </c>
      <c r="E97" s="16">
        <v>15</v>
      </c>
      <c r="F97" s="16">
        <v>16.4</v>
      </c>
      <c r="G97" s="16">
        <v>7.5</v>
      </c>
      <c r="H97" s="16">
        <v>55.4</v>
      </c>
      <c r="I97" s="31"/>
      <c r="J97" s="30"/>
      <c r="K97" s="16"/>
      <c r="L97" s="16"/>
      <c r="M97" s="16"/>
      <c r="N97" s="31"/>
      <c r="O97" s="41">
        <v>182</v>
      </c>
      <c r="P97" s="14">
        <v>236</v>
      </c>
      <c r="Q97" s="14">
        <v>19.4</v>
      </c>
      <c r="R97" s="14">
        <v>23.2</v>
      </c>
      <c r="S97" s="14">
        <v>1.2</v>
      </c>
      <c r="T97" s="14"/>
      <c r="U97" s="14">
        <v>238</v>
      </c>
      <c r="V97" s="14">
        <v>213</v>
      </c>
      <c r="W97" s="42">
        <v>266</v>
      </c>
      <c r="X97" s="36"/>
      <c r="Y97" s="13"/>
      <c r="Z97" s="13"/>
      <c r="AA97" s="13"/>
      <c r="AB97" s="13"/>
      <c r="AC97" s="13"/>
      <c r="AD97" s="13"/>
      <c r="AE97" s="37"/>
      <c r="AF97" s="21">
        <v>193</v>
      </c>
      <c r="AG97" s="21"/>
    </row>
    <row r="98" spans="1:33" ht="12.75">
      <c r="A98" s="21">
        <v>369</v>
      </c>
      <c r="B98" s="79" t="s">
        <v>332</v>
      </c>
      <c r="C98" s="21" t="s">
        <v>218</v>
      </c>
      <c r="D98" s="30">
        <v>81</v>
      </c>
      <c r="E98" s="16">
        <v>18.1</v>
      </c>
      <c r="F98" s="16">
        <v>1.2</v>
      </c>
      <c r="G98" s="16"/>
      <c r="H98" s="16">
        <v>79.5</v>
      </c>
      <c r="I98" s="31">
        <v>1</v>
      </c>
      <c r="J98" s="30"/>
      <c r="K98" s="16">
        <v>80</v>
      </c>
      <c r="L98" s="16">
        <v>70</v>
      </c>
      <c r="M98" s="16"/>
      <c r="N98" s="31">
        <v>1800</v>
      </c>
      <c r="O98" s="41">
        <v>84</v>
      </c>
      <c r="P98" s="14">
        <v>288</v>
      </c>
      <c r="Q98" s="14">
        <v>40</v>
      </c>
      <c r="R98" s="14">
        <v>28</v>
      </c>
      <c r="S98" s="14">
        <v>0.8</v>
      </c>
      <c r="T98" s="14"/>
      <c r="U98" s="14">
        <v>192</v>
      </c>
      <c r="V98" s="14">
        <v>214</v>
      </c>
      <c r="W98" s="42">
        <v>116</v>
      </c>
      <c r="X98" s="36">
        <v>548</v>
      </c>
      <c r="Y98" s="14">
        <v>749</v>
      </c>
      <c r="Z98" s="14">
        <v>1118</v>
      </c>
      <c r="AA98" s="14">
        <v>1297</v>
      </c>
      <c r="AB98" s="14">
        <v>441</v>
      </c>
      <c r="AC98" s="14">
        <v>653</v>
      </c>
      <c r="AD98" s="14">
        <v>150</v>
      </c>
      <c r="AE98" s="42">
        <v>786</v>
      </c>
      <c r="AF98" s="21">
        <v>171</v>
      </c>
      <c r="AG98" s="21"/>
    </row>
    <row r="99" spans="1:33" ht="12.75">
      <c r="A99" s="21">
        <v>370</v>
      </c>
      <c r="B99" s="79" t="s">
        <v>332</v>
      </c>
      <c r="C99" s="21" t="s">
        <v>361</v>
      </c>
      <c r="D99" s="30">
        <v>117</v>
      </c>
      <c r="E99" s="16">
        <v>26.2</v>
      </c>
      <c r="F99" s="16">
        <v>1.6</v>
      </c>
      <c r="G99" s="16"/>
      <c r="H99" s="16">
        <v>70.8</v>
      </c>
      <c r="I99" s="31">
        <v>1.3</v>
      </c>
      <c r="J99" s="30"/>
      <c r="K99" s="16"/>
      <c r="L99" s="16"/>
      <c r="M99" s="16"/>
      <c r="N99" s="31"/>
      <c r="O99" s="41">
        <v>92</v>
      </c>
      <c r="P99" s="14">
        <v>260</v>
      </c>
      <c r="Q99" s="14">
        <v>14.3</v>
      </c>
      <c r="R99" s="14">
        <v>28.7</v>
      </c>
      <c r="S99" s="14">
        <v>0.6</v>
      </c>
      <c r="T99" s="14">
        <v>0.13</v>
      </c>
      <c r="U99" s="14">
        <v>210</v>
      </c>
      <c r="V99" s="14">
        <v>238</v>
      </c>
      <c r="W99" s="42">
        <v>129</v>
      </c>
      <c r="X99" s="36"/>
      <c r="Y99" s="13"/>
      <c r="Z99" s="13"/>
      <c r="AA99" s="13"/>
      <c r="AB99" s="13"/>
      <c r="AC99" s="13"/>
      <c r="AD99" s="13"/>
      <c r="AE99" s="37"/>
      <c r="AF99" s="21">
        <v>178</v>
      </c>
      <c r="AG99" s="21"/>
    </row>
    <row r="100" spans="1:33" ht="12.75">
      <c r="A100" s="21">
        <v>371</v>
      </c>
      <c r="B100" s="79" t="s">
        <v>333</v>
      </c>
      <c r="C100" s="21" t="s">
        <v>218</v>
      </c>
      <c r="D100" s="30">
        <v>145</v>
      </c>
      <c r="E100" s="16">
        <v>21.5</v>
      </c>
      <c r="F100" s="16">
        <v>7.8</v>
      </c>
      <c r="G100" s="16"/>
      <c r="H100" s="16">
        <v>70.6</v>
      </c>
      <c r="I100" s="31">
        <v>1</v>
      </c>
      <c r="J100" s="30">
        <v>270</v>
      </c>
      <c r="K100" s="16">
        <v>130</v>
      </c>
      <c r="L100" s="16">
        <v>180</v>
      </c>
      <c r="M100" s="16">
        <v>900</v>
      </c>
      <c r="N100" s="31">
        <v>7000</v>
      </c>
      <c r="O100" s="41">
        <v>87.6</v>
      </c>
      <c r="P100" s="14">
        <v>280</v>
      </c>
      <c r="Q100" s="14">
        <v>37</v>
      </c>
      <c r="R100" s="14">
        <v>41</v>
      </c>
      <c r="S100" s="14">
        <v>2.1</v>
      </c>
      <c r="T100" s="14"/>
      <c r="U100" s="14">
        <v>274</v>
      </c>
      <c r="V100" s="14">
        <v>187</v>
      </c>
      <c r="W100" s="42">
        <v>176</v>
      </c>
      <c r="X100" s="36"/>
      <c r="Y100" s="13"/>
      <c r="Z100" s="13"/>
      <c r="AA100" s="13"/>
      <c r="AB100" s="13"/>
      <c r="AC100" s="13"/>
      <c r="AD100" s="13"/>
      <c r="AE100" s="37"/>
      <c r="AF100" s="21">
        <v>110</v>
      </c>
      <c r="AG100" s="21"/>
    </row>
    <row r="101" spans="1:33" ht="12.75">
      <c r="A101" s="21">
        <v>372</v>
      </c>
      <c r="B101" s="79" t="s">
        <v>333</v>
      </c>
      <c r="C101" s="21" t="s">
        <v>361</v>
      </c>
      <c r="D101" s="30">
        <v>195</v>
      </c>
      <c r="E101" s="16">
        <v>20.8</v>
      </c>
      <c r="F101" s="16">
        <v>10.6</v>
      </c>
      <c r="G101" s="16">
        <v>3.4</v>
      </c>
      <c r="H101" s="16">
        <v>63.4</v>
      </c>
      <c r="I101" s="31">
        <v>1.8</v>
      </c>
      <c r="J101" s="30">
        <v>110</v>
      </c>
      <c r="K101" s="16">
        <v>54</v>
      </c>
      <c r="L101" s="16">
        <v>185</v>
      </c>
      <c r="M101" s="16"/>
      <c r="N101" s="31">
        <v>7200</v>
      </c>
      <c r="O101" s="41">
        <v>311</v>
      </c>
      <c r="P101" s="14">
        <v>302</v>
      </c>
      <c r="Q101" s="14">
        <v>78</v>
      </c>
      <c r="R101" s="14">
        <v>32</v>
      </c>
      <c r="S101" s="14">
        <v>1.2</v>
      </c>
      <c r="T101" s="14"/>
      <c r="U101" s="14">
        <v>302</v>
      </c>
      <c r="V101" s="14">
        <v>22</v>
      </c>
      <c r="W101" s="42">
        <v>64</v>
      </c>
      <c r="X101" s="36">
        <v>757</v>
      </c>
      <c r="Y101" s="14">
        <v>1015</v>
      </c>
      <c r="Z101" s="14">
        <v>1580</v>
      </c>
      <c r="AA101" s="14">
        <v>1775</v>
      </c>
      <c r="AB101" s="14">
        <v>575</v>
      </c>
      <c r="AC101" s="14">
        <v>887</v>
      </c>
      <c r="AD101" s="14">
        <v>193</v>
      </c>
      <c r="AE101" s="42">
        <v>1073</v>
      </c>
      <c r="AF101" s="21">
        <v>162</v>
      </c>
      <c r="AG101" s="21"/>
    </row>
    <row r="102" spans="1:33" ht="12.75">
      <c r="A102" s="21">
        <v>373</v>
      </c>
      <c r="B102" s="79" t="s">
        <v>333</v>
      </c>
      <c r="C102" s="21" t="s">
        <v>129</v>
      </c>
      <c r="D102" s="30">
        <v>155</v>
      </c>
      <c r="E102" s="16">
        <v>20.3</v>
      </c>
      <c r="F102" s="16">
        <v>8.2</v>
      </c>
      <c r="G102" s="16">
        <v>0.2</v>
      </c>
      <c r="H102" s="16">
        <v>70</v>
      </c>
      <c r="I102" s="31">
        <v>1.3</v>
      </c>
      <c r="J102" s="30">
        <v>72</v>
      </c>
      <c r="K102" s="16"/>
      <c r="L102" s="16"/>
      <c r="M102" s="16"/>
      <c r="N102" s="31"/>
      <c r="O102" s="41">
        <v>136</v>
      </c>
      <c r="P102" s="14">
        <v>320</v>
      </c>
      <c r="Q102" s="14">
        <v>66.4</v>
      </c>
      <c r="R102" s="14">
        <v>29.8</v>
      </c>
      <c r="S102" s="14">
        <v>1.3</v>
      </c>
      <c r="T102" s="14">
        <v>0.05</v>
      </c>
      <c r="U102" s="14">
        <v>285</v>
      </c>
      <c r="V102" s="14">
        <v>235</v>
      </c>
      <c r="W102" s="42">
        <v>94</v>
      </c>
      <c r="X102" s="36">
        <v>757</v>
      </c>
      <c r="Y102" s="14">
        <v>1017</v>
      </c>
      <c r="Z102" s="14">
        <v>1587</v>
      </c>
      <c r="AA102" s="14">
        <v>1777</v>
      </c>
      <c r="AB102" s="14">
        <v>578</v>
      </c>
      <c r="AC102" s="14">
        <v>887</v>
      </c>
      <c r="AD102" s="14">
        <v>190</v>
      </c>
      <c r="AE102" s="42">
        <v>1071</v>
      </c>
      <c r="AF102" s="21">
        <v>201</v>
      </c>
      <c r="AG102" s="21"/>
    </row>
    <row r="103" spans="1:33" ht="12.75">
      <c r="A103" s="21">
        <v>374</v>
      </c>
      <c r="B103" s="79" t="s">
        <v>334</v>
      </c>
      <c r="C103" s="21" t="s">
        <v>218</v>
      </c>
      <c r="D103" s="30">
        <v>69</v>
      </c>
      <c r="E103" s="16">
        <v>13.5</v>
      </c>
      <c r="F103" s="16">
        <v>1.8</v>
      </c>
      <c r="G103" s="16"/>
      <c r="H103" s="16">
        <v>83</v>
      </c>
      <c r="I103" s="31">
        <v>1.07</v>
      </c>
      <c r="J103" s="30">
        <v>200</v>
      </c>
      <c r="K103" s="16">
        <v>260</v>
      </c>
      <c r="L103" s="16">
        <v>190</v>
      </c>
      <c r="M103" s="16"/>
      <c r="N103" s="31">
        <v>2000</v>
      </c>
      <c r="O103" s="41">
        <v>106</v>
      </c>
      <c r="P103" s="14">
        <v>343</v>
      </c>
      <c r="Q103" s="14">
        <v>24</v>
      </c>
      <c r="R103" s="14">
        <v>28.1</v>
      </c>
      <c r="S103" s="14">
        <v>0.8</v>
      </c>
      <c r="T103" s="14"/>
      <c r="U103" s="14">
        <v>280</v>
      </c>
      <c r="V103" s="14">
        <v>246</v>
      </c>
      <c r="W103" s="42">
        <v>97</v>
      </c>
      <c r="X103" s="36"/>
      <c r="Y103" s="13"/>
      <c r="Z103" s="13"/>
      <c r="AA103" s="13"/>
      <c r="AB103" s="13"/>
      <c r="AC103" s="13"/>
      <c r="AD103" s="13"/>
      <c r="AE103" s="37"/>
      <c r="AF103" s="21">
        <v>179</v>
      </c>
      <c r="AG103" s="21"/>
    </row>
    <row r="104" spans="1:33" ht="12.75">
      <c r="A104" s="21">
        <v>375</v>
      </c>
      <c r="B104" s="79" t="s">
        <v>334</v>
      </c>
      <c r="C104" s="21" t="s">
        <v>361</v>
      </c>
      <c r="D104" s="30">
        <v>118</v>
      </c>
      <c r="E104" s="16">
        <v>21.4</v>
      </c>
      <c r="F104" s="16">
        <v>4.3</v>
      </c>
      <c r="G104" s="16"/>
      <c r="H104" s="16">
        <v>72.5</v>
      </c>
      <c r="I104" s="31">
        <v>1.3</v>
      </c>
      <c r="J104" s="30"/>
      <c r="K104" s="16"/>
      <c r="L104" s="16"/>
      <c r="M104" s="16"/>
      <c r="N104" s="31"/>
      <c r="O104" s="41">
        <v>118</v>
      </c>
      <c r="P104" s="14">
        <v>364</v>
      </c>
      <c r="Q104" s="14">
        <v>29.2</v>
      </c>
      <c r="R104" s="14">
        <v>32.8</v>
      </c>
      <c r="S104" s="14">
        <v>0.9</v>
      </c>
      <c r="T104" s="14"/>
      <c r="U104" s="14">
        <v>282</v>
      </c>
      <c r="V104" s="14">
        <v>268</v>
      </c>
      <c r="W104" s="42">
        <v>101</v>
      </c>
      <c r="X104" s="36"/>
      <c r="Y104" s="13"/>
      <c r="Z104" s="13"/>
      <c r="AA104" s="13"/>
      <c r="AB104" s="13"/>
      <c r="AC104" s="13"/>
      <c r="AD104" s="13"/>
      <c r="AE104" s="37"/>
      <c r="AF104" s="21">
        <v>185</v>
      </c>
      <c r="AG104" s="21"/>
    </row>
    <row r="105" spans="1:33" ht="12.75">
      <c r="A105" s="21">
        <v>376</v>
      </c>
      <c r="B105" s="79" t="s">
        <v>334</v>
      </c>
      <c r="C105" s="21" t="s">
        <v>175</v>
      </c>
      <c r="D105" s="30">
        <v>164</v>
      </c>
      <c r="E105" s="16">
        <v>17.6</v>
      </c>
      <c r="F105" s="16">
        <v>10.5</v>
      </c>
      <c r="G105" s="16">
        <v>0.7</v>
      </c>
      <c r="H105" s="16">
        <v>70</v>
      </c>
      <c r="I105" s="31">
        <v>1.2</v>
      </c>
      <c r="J105" s="30">
        <v>100</v>
      </c>
      <c r="K105" s="16">
        <v>30</v>
      </c>
      <c r="L105" s="16">
        <v>200</v>
      </c>
      <c r="M105" s="16"/>
      <c r="N105" s="31">
        <v>3000</v>
      </c>
      <c r="O105" s="41">
        <v>115</v>
      </c>
      <c r="P105" s="14">
        <v>351</v>
      </c>
      <c r="Q105" s="14">
        <v>24</v>
      </c>
      <c r="R105" s="14">
        <v>31.2</v>
      </c>
      <c r="S105" s="14">
        <v>0.8</v>
      </c>
      <c r="T105" s="14"/>
      <c r="U105" s="14">
        <v>276</v>
      </c>
      <c r="V105" s="14">
        <v>250</v>
      </c>
      <c r="W105" s="42">
        <v>98</v>
      </c>
      <c r="X105" s="36"/>
      <c r="Y105" s="13"/>
      <c r="Z105" s="13"/>
      <c r="AA105" s="13"/>
      <c r="AB105" s="13"/>
      <c r="AC105" s="13"/>
      <c r="AD105" s="13"/>
      <c r="AE105" s="37"/>
      <c r="AF105" s="21">
        <v>182</v>
      </c>
      <c r="AG105" s="21"/>
    </row>
    <row r="106" spans="1:33" ht="12.75">
      <c r="A106" s="21">
        <v>377</v>
      </c>
      <c r="B106" s="79" t="s">
        <v>335</v>
      </c>
      <c r="C106" s="21" t="s">
        <v>218</v>
      </c>
      <c r="D106" s="30">
        <v>141</v>
      </c>
      <c r="E106" s="16">
        <v>21.8</v>
      </c>
      <c r="F106" s="16">
        <v>6.3</v>
      </c>
      <c r="G106" s="16">
        <v>1.7</v>
      </c>
      <c r="H106" s="16">
        <v>66.5</v>
      </c>
      <c r="I106" s="31">
        <v>1.7</v>
      </c>
      <c r="J106" s="30">
        <v>1800</v>
      </c>
      <c r="K106" s="16">
        <v>48</v>
      </c>
      <c r="L106" s="16">
        <v>86</v>
      </c>
      <c r="M106" s="16"/>
      <c r="N106" s="31"/>
      <c r="O106" s="41" t="s">
        <v>377</v>
      </c>
      <c r="P106" s="14">
        <v>320</v>
      </c>
      <c r="Q106" s="14">
        <v>23.4</v>
      </c>
      <c r="R106" s="14">
        <v>31.3</v>
      </c>
      <c r="S106" s="14">
        <v>4.8</v>
      </c>
      <c r="T106" s="14"/>
      <c r="U106" s="14">
        <v>475</v>
      </c>
      <c r="V106" s="14">
        <v>198</v>
      </c>
      <c r="W106" s="42">
        <v>191</v>
      </c>
      <c r="X106" s="36"/>
      <c r="Y106" s="13"/>
      <c r="Z106" s="13"/>
      <c r="AA106" s="13"/>
      <c r="AB106" s="13"/>
      <c r="AC106" s="13"/>
      <c r="AD106" s="13"/>
      <c r="AE106" s="37"/>
      <c r="AF106" s="21">
        <v>138</v>
      </c>
      <c r="AG106" s="21"/>
    </row>
    <row r="107" spans="1:33" ht="12.75">
      <c r="A107" s="21">
        <v>378</v>
      </c>
      <c r="B107" s="79" t="s">
        <v>335</v>
      </c>
      <c r="C107" s="21" t="s">
        <v>361</v>
      </c>
      <c r="D107" s="30">
        <v>225</v>
      </c>
      <c r="E107" s="16">
        <v>24.9</v>
      </c>
      <c r="F107" s="16">
        <v>14</v>
      </c>
      <c r="G107" s="16">
        <v>1.2</v>
      </c>
      <c r="H107" s="16">
        <v>56.7</v>
      </c>
      <c r="I107" s="31">
        <v>3.2</v>
      </c>
      <c r="J107" s="30">
        <v>260</v>
      </c>
      <c r="K107" s="16">
        <v>40</v>
      </c>
      <c r="L107" s="16">
        <v>150</v>
      </c>
      <c r="M107" s="16"/>
      <c r="N107" s="31">
        <v>5000</v>
      </c>
      <c r="O107" s="41">
        <v>470</v>
      </c>
      <c r="P107" s="14">
        <v>430</v>
      </c>
      <c r="Q107" s="14">
        <v>49</v>
      </c>
      <c r="R107" s="14">
        <v>35.6</v>
      </c>
      <c r="S107" s="14">
        <v>3.1</v>
      </c>
      <c r="T107" s="14"/>
      <c r="U107" s="14">
        <v>487</v>
      </c>
      <c r="V107" s="14">
        <v>245</v>
      </c>
      <c r="W107" s="42">
        <v>195</v>
      </c>
      <c r="X107" s="36"/>
      <c r="Y107" s="13"/>
      <c r="Z107" s="13"/>
      <c r="AA107" s="13"/>
      <c r="AB107" s="13"/>
      <c r="AC107" s="13"/>
      <c r="AD107" s="13"/>
      <c r="AE107" s="37"/>
      <c r="AF107" s="21">
        <v>150</v>
      </c>
      <c r="AG107" s="21"/>
    </row>
    <row r="108" spans="1:33" ht="12.75">
      <c r="A108" s="21">
        <v>379</v>
      </c>
      <c r="B108" s="79" t="s">
        <v>335</v>
      </c>
      <c r="C108" s="21" t="s">
        <v>362</v>
      </c>
      <c r="D108" s="30">
        <v>347</v>
      </c>
      <c r="E108" s="16">
        <v>19.6</v>
      </c>
      <c r="F108" s="16">
        <v>33.4</v>
      </c>
      <c r="G108" s="16"/>
      <c r="H108" s="16">
        <v>45.2</v>
      </c>
      <c r="I108" s="31">
        <v>1.8</v>
      </c>
      <c r="J108" s="30"/>
      <c r="K108" s="16"/>
      <c r="L108" s="16"/>
      <c r="M108" s="16"/>
      <c r="N108" s="31"/>
      <c r="O108" s="41">
        <v>132</v>
      </c>
      <c r="P108" s="14">
        <v>409</v>
      </c>
      <c r="Q108" s="14">
        <v>51</v>
      </c>
      <c r="R108" s="14">
        <v>45.8</v>
      </c>
      <c r="S108" s="14">
        <v>4.5</v>
      </c>
      <c r="T108" s="14"/>
      <c r="U108" s="14">
        <v>635</v>
      </c>
      <c r="V108" s="14">
        <v>284</v>
      </c>
      <c r="W108" s="42">
        <v>182</v>
      </c>
      <c r="X108" s="36"/>
      <c r="Y108" s="13"/>
      <c r="Z108" s="13"/>
      <c r="AA108" s="13"/>
      <c r="AB108" s="13"/>
      <c r="AC108" s="13"/>
      <c r="AD108" s="13"/>
      <c r="AE108" s="37"/>
      <c r="AF108" s="21">
        <v>85</v>
      </c>
      <c r="AG108" s="21"/>
    </row>
    <row r="109" spans="1:33" ht="12.75">
      <c r="A109" s="21">
        <v>380</v>
      </c>
      <c r="B109" s="79" t="s">
        <v>335</v>
      </c>
      <c r="C109" s="21" t="s">
        <v>373</v>
      </c>
      <c r="D109" s="30">
        <v>209</v>
      </c>
      <c r="E109" s="16">
        <v>19.8</v>
      </c>
      <c r="F109" s="16">
        <v>14.5</v>
      </c>
      <c r="G109" s="16">
        <v>0.9</v>
      </c>
      <c r="H109" s="16">
        <v>60.7</v>
      </c>
      <c r="I109" s="31">
        <v>4.1</v>
      </c>
      <c r="J109" s="30">
        <v>95</v>
      </c>
      <c r="K109" s="16">
        <v>45</v>
      </c>
      <c r="L109" s="16">
        <v>210</v>
      </c>
      <c r="M109" s="16"/>
      <c r="N109" s="31">
        <v>5000</v>
      </c>
      <c r="O109" s="41">
        <v>347</v>
      </c>
      <c r="P109" s="14">
        <v>410</v>
      </c>
      <c r="Q109" s="14">
        <v>95</v>
      </c>
      <c r="R109" s="14">
        <v>41.3</v>
      </c>
      <c r="S109" s="14">
        <v>4</v>
      </c>
      <c r="T109" s="14">
        <v>0.04</v>
      </c>
      <c r="U109" s="14">
        <v>382</v>
      </c>
      <c r="V109" s="14">
        <v>283</v>
      </c>
      <c r="W109" s="42">
        <v>215</v>
      </c>
      <c r="X109" s="36"/>
      <c r="Y109" s="13"/>
      <c r="Z109" s="13"/>
      <c r="AA109" s="13"/>
      <c r="AB109" s="13"/>
      <c r="AC109" s="13"/>
      <c r="AD109" s="13"/>
      <c r="AE109" s="37"/>
      <c r="AF109" s="21">
        <v>265</v>
      </c>
      <c r="AG109" s="21"/>
    </row>
    <row r="110" spans="1:33" ht="12.75">
      <c r="A110" s="21">
        <v>381</v>
      </c>
      <c r="B110" s="79" t="s">
        <v>336</v>
      </c>
      <c r="C110" s="21" t="s">
        <v>218</v>
      </c>
      <c r="D110" s="30">
        <v>80</v>
      </c>
      <c r="E110" s="16">
        <v>17.1</v>
      </c>
      <c r="F110" s="16">
        <v>1.8</v>
      </c>
      <c r="G110" s="16"/>
      <c r="H110" s="16">
        <v>80</v>
      </c>
      <c r="I110" s="31">
        <v>1.1</v>
      </c>
      <c r="J110" s="30">
        <v>2500</v>
      </c>
      <c r="K110" s="16">
        <v>90</v>
      </c>
      <c r="L110" s="16">
        <v>73</v>
      </c>
      <c r="M110" s="16"/>
      <c r="N110" s="31">
        <v>2800</v>
      </c>
      <c r="O110" s="41" t="s">
        <v>378</v>
      </c>
      <c r="P110" s="14">
        <v>220</v>
      </c>
      <c r="Q110" s="14">
        <v>42</v>
      </c>
      <c r="R110" s="14">
        <v>25</v>
      </c>
      <c r="S110" s="14">
        <v>1.1</v>
      </c>
      <c r="T110" s="14"/>
      <c r="U110" s="14">
        <v>195</v>
      </c>
      <c r="V110" s="14">
        <v>198</v>
      </c>
      <c r="W110" s="42">
        <v>94</v>
      </c>
      <c r="X110" s="36"/>
      <c r="Y110" s="13"/>
      <c r="Z110" s="13"/>
      <c r="AA110" s="13"/>
      <c r="AB110" s="13"/>
      <c r="AC110" s="13"/>
      <c r="AD110" s="13"/>
      <c r="AE110" s="37"/>
      <c r="AF110" s="21">
        <v>178</v>
      </c>
      <c r="AG110" s="21"/>
    </row>
    <row r="111" spans="1:33" ht="12.75">
      <c r="A111" s="21">
        <v>382</v>
      </c>
      <c r="B111" s="79" t="s">
        <v>336</v>
      </c>
      <c r="C111" s="21" t="s">
        <v>361</v>
      </c>
      <c r="D111" s="30">
        <v>122</v>
      </c>
      <c r="E111" s="16">
        <v>23.2</v>
      </c>
      <c r="F111" s="16">
        <v>4</v>
      </c>
      <c r="G111" s="16"/>
      <c r="H111" s="16">
        <v>71.3</v>
      </c>
      <c r="I111" s="31">
        <v>1.5</v>
      </c>
      <c r="J111" s="30"/>
      <c r="K111" s="16"/>
      <c r="L111" s="16"/>
      <c r="M111" s="16"/>
      <c r="N111" s="31"/>
      <c r="O111" s="41">
        <v>108</v>
      </c>
      <c r="P111" s="14">
        <v>128</v>
      </c>
      <c r="Q111" s="14">
        <v>15.2</v>
      </c>
      <c r="R111" s="14">
        <v>18.5</v>
      </c>
      <c r="S111" s="14">
        <v>2</v>
      </c>
      <c r="T111" s="14"/>
      <c r="U111" s="14">
        <v>263</v>
      </c>
      <c r="V111" s="14">
        <v>291</v>
      </c>
      <c r="W111" s="42">
        <v>138</v>
      </c>
      <c r="X111" s="36"/>
      <c r="Y111" s="13"/>
      <c r="Z111" s="13"/>
      <c r="AA111" s="13"/>
      <c r="AB111" s="13"/>
      <c r="AC111" s="13"/>
      <c r="AD111" s="13"/>
      <c r="AE111" s="37"/>
      <c r="AF111" s="21">
        <v>261</v>
      </c>
      <c r="AG111" s="21"/>
    </row>
    <row r="112" spans="1:33" ht="12.75">
      <c r="A112" s="21">
        <v>383</v>
      </c>
      <c r="B112" s="79" t="s">
        <v>356</v>
      </c>
      <c r="C112" s="21" t="s">
        <v>218</v>
      </c>
      <c r="D112" s="30">
        <v>55</v>
      </c>
      <c r="E112" s="16">
        <v>8.2</v>
      </c>
      <c r="F112" s="16">
        <v>2.7</v>
      </c>
      <c r="G112" s="16"/>
      <c r="H112" s="16">
        <v>88</v>
      </c>
      <c r="I112" s="31">
        <v>1.1</v>
      </c>
      <c r="J112" s="30">
        <v>750</v>
      </c>
      <c r="K112" s="16">
        <v>85</v>
      </c>
      <c r="L112" s="16">
        <v>125</v>
      </c>
      <c r="M112" s="16"/>
      <c r="N112" s="31"/>
      <c r="O112" s="41">
        <v>105</v>
      </c>
      <c r="P112" s="14">
        <v>136</v>
      </c>
      <c r="Q112" s="14">
        <v>28</v>
      </c>
      <c r="R112" s="14">
        <v>22</v>
      </c>
      <c r="S112" s="14">
        <v>0.6</v>
      </c>
      <c r="T112" s="14"/>
      <c r="U112" s="14">
        <v>150</v>
      </c>
      <c r="V112" s="14">
        <v>204</v>
      </c>
      <c r="W112" s="42">
        <v>128</v>
      </c>
      <c r="X112" s="36"/>
      <c r="Y112" s="13"/>
      <c r="Z112" s="13"/>
      <c r="AA112" s="13"/>
      <c r="AB112" s="13"/>
      <c r="AC112" s="13"/>
      <c r="AD112" s="13"/>
      <c r="AE112" s="37"/>
      <c r="AF112" s="21">
        <v>174</v>
      </c>
      <c r="AG112" s="21"/>
    </row>
    <row r="113" spans="1:33" ht="12.75">
      <c r="A113" s="21">
        <v>384</v>
      </c>
      <c r="B113" s="79" t="s">
        <v>356</v>
      </c>
      <c r="C113" s="21" t="s">
        <v>361</v>
      </c>
      <c r="D113" s="30">
        <v>88</v>
      </c>
      <c r="E113" s="16">
        <v>16</v>
      </c>
      <c r="F113" s="16">
        <v>3.1</v>
      </c>
      <c r="G113" s="16"/>
      <c r="H113" s="16">
        <v>79.5</v>
      </c>
      <c r="I113" s="31">
        <v>1.4</v>
      </c>
      <c r="J113" s="30"/>
      <c r="K113" s="16"/>
      <c r="L113" s="16"/>
      <c r="M113" s="16"/>
      <c r="N113" s="31"/>
      <c r="O113" s="41"/>
      <c r="P113" s="14"/>
      <c r="Q113" s="14"/>
      <c r="R113" s="14"/>
      <c r="S113" s="14"/>
      <c r="T113" s="14"/>
      <c r="U113" s="14"/>
      <c r="V113" s="14"/>
      <c r="W113" s="42"/>
      <c r="X113" s="36"/>
      <c r="Y113" s="13"/>
      <c r="Z113" s="13"/>
      <c r="AA113" s="13"/>
      <c r="AB113" s="13"/>
      <c r="AC113" s="13"/>
      <c r="AD113" s="13"/>
      <c r="AE113" s="37"/>
      <c r="AF113" s="21"/>
      <c r="AG113" s="21"/>
    </row>
    <row r="114" spans="1:33" ht="12.75">
      <c r="A114" s="21">
        <v>385</v>
      </c>
      <c r="B114" s="79" t="s">
        <v>357</v>
      </c>
      <c r="C114" s="21" t="s">
        <v>218</v>
      </c>
      <c r="D114" s="30">
        <v>96</v>
      </c>
      <c r="E114" s="16">
        <v>19.2</v>
      </c>
      <c r="F114" s="16">
        <v>2.1</v>
      </c>
      <c r="G114" s="16"/>
      <c r="H114" s="16">
        <v>77.5</v>
      </c>
      <c r="I114" s="31">
        <v>0.9</v>
      </c>
      <c r="J114" s="30">
        <v>310</v>
      </c>
      <c r="K114" s="16">
        <v>135</v>
      </c>
      <c r="L114" s="16">
        <v>150</v>
      </c>
      <c r="M114" s="16"/>
      <c r="N114" s="31">
        <v>2800</v>
      </c>
      <c r="O114" s="41">
        <v>70</v>
      </c>
      <c r="P114" s="14">
        <v>290</v>
      </c>
      <c r="Q114" s="14">
        <v>22</v>
      </c>
      <c r="R114" s="14">
        <v>23</v>
      </c>
      <c r="S114" s="14">
        <v>0.9</v>
      </c>
      <c r="T114" s="14"/>
      <c r="U114" s="14">
        <v>195</v>
      </c>
      <c r="V114" s="14">
        <v>184</v>
      </c>
      <c r="W114" s="42">
        <v>73</v>
      </c>
      <c r="X114" s="36"/>
      <c r="Y114" s="13"/>
      <c r="Z114" s="13"/>
      <c r="AA114" s="13"/>
      <c r="AB114" s="13"/>
      <c r="AC114" s="13"/>
      <c r="AD114" s="13"/>
      <c r="AE114" s="37"/>
      <c r="AF114" s="21">
        <v>95</v>
      </c>
      <c r="AG114" s="21"/>
    </row>
    <row r="115" spans="1:33" ht="12.75">
      <c r="A115" s="21">
        <v>386</v>
      </c>
      <c r="B115" s="79" t="s">
        <v>357</v>
      </c>
      <c r="C115" s="21" t="s">
        <v>361</v>
      </c>
      <c r="D115" s="30">
        <v>133</v>
      </c>
      <c r="E115" s="16">
        <v>22.3</v>
      </c>
      <c r="F115" s="16">
        <v>3.8</v>
      </c>
      <c r="G115" s="16">
        <v>1.3</v>
      </c>
      <c r="H115" s="16">
        <v>71.4</v>
      </c>
      <c r="I115" s="31">
        <v>1.2</v>
      </c>
      <c r="J115" s="30"/>
      <c r="K115" s="16"/>
      <c r="L115" s="16"/>
      <c r="M115" s="16"/>
      <c r="N115" s="31"/>
      <c r="O115" s="41">
        <v>88</v>
      </c>
      <c r="P115" s="14">
        <v>374</v>
      </c>
      <c r="Q115" s="14">
        <v>35.8</v>
      </c>
      <c r="R115" s="14">
        <v>30.9</v>
      </c>
      <c r="S115" s="14">
        <v>1</v>
      </c>
      <c r="T115" s="14"/>
      <c r="U115" s="14">
        <v>270</v>
      </c>
      <c r="V115" s="14">
        <v>218</v>
      </c>
      <c r="W115" s="42">
        <v>70</v>
      </c>
      <c r="X115" s="36"/>
      <c r="Y115" s="13"/>
      <c r="Z115" s="13"/>
      <c r="AA115" s="13"/>
      <c r="AB115" s="13"/>
      <c r="AC115" s="13"/>
      <c r="AD115" s="13"/>
      <c r="AE115" s="37"/>
      <c r="AF115" s="21">
        <v>193</v>
      </c>
      <c r="AG115" s="21"/>
    </row>
    <row r="116" spans="1:33" ht="12.75">
      <c r="A116" s="21">
        <v>387</v>
      </c>
      <c r="B116" s="79" t="s">
        <v>357</v>
      </c>
      <c r="C116" s="21" t="s">
        <v>362</v>
      </c>
      <c r="D116" s="30">
        <v>188</v>
      </c>
      <c r="E116" s="16">
        <v>26</v>
      </c>
      <c r="F116" s="16">
        <v>10.2</v>
      </c>
      <c r="G116" s="16"/>
      <c r="H116" s="16">
        <v>62.7</v>
      </c>
      <c r="I116" s="31">
        <v>1.1</v>
      </c>
      <c r="J116" s="30">
        <v>80</v>
      </c>
      <c r="K116" s="16">
        <v>55</v>
      </c>
      <c r="L116" s="16">
        <v>120</v>
      </c>
      <c r="M116" s="16"/>
      <c r="N116" s="31">
        <v>12800</v>
      </c>
      <c r="O116" s="41">
        <v>435</v>
      </c>
      <c r="P116" s="14">
        <v>278</v>
      </c>
      <c r="Q116" s="14">
        <v>19</v>
      </c>
      <c r="R116" s="14">
        <v>26.3</v>
      </c>
      <c r="S116" s="14">
        <v>1.2</v>
      </c>
      <c r="T116" s="14"/>
      <c r="U116" s="14">
        <v>274</v>
      </c>
      <c r="V116" s="14">
        <v>176</v>
      </c>
      <c r="W116" s="42">
        <v>55</v>
      </c>
      <c r="X116" s="36">
        <v>858</v>
      </c>
      <c r="Y116" s="14">
        <v>1047</v>
      </c>
      <c r="Z116" s="14">
        <v>1518</v>
      </c>
      <c r="AA116" s="14">
        <v>2528</v>
      </c>
      <c r="AB116" s="14">
        <v>529</v>
      </c>
      <c r="AC116" s="14">
        <v>918</v>
      </c>
      <c r="AD116" s="14"/>
      <c r="AE116" s="42">
        <v>1182</v>
      </c>
      <c r="AF116" s="21"/>
      <c r="AG116" s="21"/>
    </row>
    <row r="117" spans="1:33" ht="12.75">
      <c r="A117" s="21">
        <v>388</v>
      </c>
      <c r="B117" s="79" t="s">
        <v>358</v>
      </c>
      <c r="C117" s="21" t="s">
        <v>218</v>
      </c>
      <c r="D117" s="30">
        <v>73</v>
      </c>
      <c r="E117" s="16">
        <v>14.8</v>
      </c>
      <c r="F117" s="16">
        <v>1.9</v>
      </c>
      <c r="G117" s="16"/>
      <c r="H117" s="16">
        <v>80.7</v>
      </c>
      <c r="I117" s="31">
        <v>2.3</v>
      </c>
      <c r="J117" s="30"/>
      <c r="K117" s="16"/>
      <c r="L117" s="16"/>
      <c r="M117" s="16"/>
      <c r="N117" s="31"/>
      <c r="O117" s="41">
        <v>175</v>
      </c>
      <c r="P117" s="14">
        <v>286</v>
      </c>
      <c r="Q117" s="14">
        <v>78</v>
      </c>
      <c r="R117" s="14"/>
      <c r="S117" s="14"/>
      <c r="T117" s="14"/>
      <c r="U117" s="14">
        <v>315</v>
      </c>
      <c r="V117" s="14"/>
      <c r="W117" s="42"/>
      <c r="X117" s="36"/>
      <c r="Y117" s="13"/>
      <c r="Z117" s="13"/>
      <c r="AA117" s="13"/>
      <c r="AB117" s="13"/>
      <c r="AC117" s="13"/>
      <c r="AD117" s="13"/>
      <c r="AE117" s="58"/>
      <c r="AF117" s="21">
        <v>142</v>
      </c>
      <c r="AG117" s="21"/>
    </row>
    <row r="118" spans="1:33" ht="12.75">
      <c r="A118" s="21">
        <v>389</v>
      </c>
      <c r="B118" s="79" t="s">
        <v>359</v>
      </c>
      <c r="C118" s="21" t="s">
        <v>218</v>
      </c>
      <c r="D118" s="30">
        <v>87</v>
      </c>
      <c r="E118" s="16">
        <v>15.8</v>
      </c>
      <c r="F118" s="16">
        <v>3</v>
      </c>
      <c r="G118" s="16"/>
      <c r="H118" s="16">
        <v>79</v>
      </c>
      <c r="I118" s="31">
        <v>1.2</v>
      </c>
      <c r="J118" s="30"/>
      <c r="K118" s="16"/>
      <c r="L118" s="16"/>
      <c r="M118" s="16"/>
      <c r="N118" s="31"/>
      <c r="O118" s="41">
        <v>226</v>
      </c>
      <c r="P118" s="14">
        <v>315</v>
      </c>
      <c r="Q118" s="14">
        <v>104</v>
      </c>
      <c r="R118" s="14">
        <v>14.2</v>
      </c>
      <c r="S118" s="14">
        <v>1.1</v>
      </c>
      <c r="T118" s="14"/>
      <c r="U118" s="14">
        <v>215</v>
      </c>
      <c r="V118" s="14">
        <v>280</v>
      </c>
      <c r="W118" s="42">
        <v>79</v>
      </c>
      <c r="X118" s="36"/>
      <c r="Y118" s="13"/>
      <c r="Z118" s="13"/>
      <c r="AA118" s="13"/>
      <c r="AB118" s="13"/>
      <c r="AC118" s="13"/>
      <c r="AD118" s="13"/>
      <c r="AE118" s="58"/>
      <c r="AF118" s="21">
        <v>167</v>
      </c>
      <c r="AG118" s="21"/>
    </row>
    <row r="119" spans="1:33" ht="13.5" thickBot="1">
      <c r="A119" s="22">
        <v>390</v>
      </c>
      <c r="B119" s="22" t="s">
        <v>359</v>
      </c>
      <c r="C119" s="22" t="s">
        <v>361</v>
      </c>
      <c r="D119" s="32">
        <v>130</v>
      </c>
      <c r="E119" s="33">
        <v>21.6</v>
      </c>
      <c r="F119" s="33">
        <v>5.9</v>
      </c>
      <c r="G119" s="33"/>
      <c r="H119" s="33">
        <v>71</v>
      </c>
      <c r="I119" s="34">
        <v>1.4</v>
      </c>
      <c r="J119" s="32"/>
      <c r="K119" s="33"/>
      <c r="L119" s="33"/>
      <c r="M119" s="33"/>
      <c r="N119" s="34"/>
      <c r="O119" s="43">
        <v>275</v>
      </c>
      <c r="P119" s="44">
        <v>361</v>
      </c>
      <c r="Q119" s="44">
        <v>123</v>
      </c>
      <c r="R119" s="44">
        <v>16.3</v>
      </c>
      <c r="S119" s="44">
        <v>1.4</v>
      </c>
      <c r="T119" s="44"/>
      <c r="U119" s="44">
        <v>221</v>
      </c>
      <c r="V119" s="44">
        <v>275</v>
      </c>
      <c r="W119" s="45">
        <v>87</v>
      </c>
      <c r="X119" s="38"/>
      <c r="Y119" s="39"/>
      <c r="Z119" s="39"/>
      <c r="AA119" s="39"/>
      <c r="AB119" s="39"/>
      <c r="AC119" s="39"/>
      <c r="AD119" s="39"/>
      <c r="AE119" s="40"/>
      <c r="AF119" s="22">
        <v>182</v>
      </c>
      <c r="AG119" s="22"/>
    </row>
    <row r="122" ht="12.75">
      <c r="B122" t="s">
        <v>379</v>
      </c>
    </row>
  </sheetData>
  <sheetProtection/>
  <mergeCells count="8">
    <mergeCell ref="X3:AE3"/>
    <mergeCell ref="J1:N1"/>
    <mergeCell ref="O1:W1"/>
    <mergeCell ref="X1:AE1"/>
    <mergeCell ref="D1:I1"/>
    <mergeCell ref="K2:N2"/>
    <mergeCell ref="K3:N3"/>
    <mergeCell ref="O3:W3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9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4.00390625" style="0" bestFit="1" customWidth="1"/>
    <col min="2" max="2" width="13.7109375" style="0" bestFit="1" customWidth="1"/>
    <col min="3" max="3" width="8.57421875" style="0" bestFit="1" customWidth="1"/>
    <col min="4" max="4" width="6.57421875" style="0" bestFit="1" customWidth="1"/>
    <col min="5" max="6" width="5.57421875" style="0" bestFit="1" customWidth="1"/>
    <col min="7" max="7" width="4.8515625" style="0" customWidth="1"/>
    <col min="8" max="8" width="5.57421875" style="0" bestFit="1" customWidth="1"/>
    <col min="9" max="9" width="5.28125" style="0" bestFit="1" customWidth="1"/>
    <col min="10" max="12" width="4.00390625" style="0" bestFit="1" customWidth="1"/>
    <col min="13" max="13" width="4.8515625" style="0" customWidth="1"/>
    <col min="14" max="14" width="5.00390625" style="0" bestFit="1" customWidth="1"/>
    <col min="15" max="15" width="5.57421875" style="0" bestFit="1" customWidth="1"/>
    <col min="16" max="16" width="6.57421875" style="0" bestFit="1" customWidth="1"/>
    <col min="17" max="18" width="5.57421875" style="0" bestFit="1" customWidth="1"/>
    <col min="19" max="19" width="4.57421875" style="0" bestFit="1" customWidth="1"/>
    <col min="20" max="20" width="3.421875" style="0" bestFit="1" customWidth="1"/>
    <col min="21" max="22" width="6.57421875" style="0" bestFit="1" customWidth="1"/>
    <col min="23" max="23" width="5.57421875" style="0" bestFit="1" customWidth="1"/>
    <col min="24" max="26" width="4.421875" style="0" bestFit="1" customWidth="1"/>
    <col min="27" max="27" width="3.57421875" style="0" bestFit="1" customWidth="1"/>
    <col min="28" max="28" width="4.28125" style="0" bestFit="1" customWidth="1"/>
    <col min="29" max="29" width="4.00390625" style="0" bestFit="1" customWidth="1"/>
    <col min="30" max="30" width="3.421875" style="0" bestFit="1" customWidth="1"/>
    <col min="31" max="31" width="4.00390625" style="0" bestFit="1" customWidth="1"/>
    <col min="32" max="32" width="5.421875" style="0" bestFit="1" customWidth="1"/>
    <col min="33" max="33" width="7.140625" style="0" bestFit="1" customWidth="1"/>
  </cols>
  <sheetData>
    <row r="1" spans="1:33" ht="13.5" thickBot="1">
      <c r="A1" s="18"/>
      <c r="B1" s="23" t="s">
        <v>41</v>
      </c>
      <c r="C1" s="26" t="s">
        <v>42</v>
      </c>
      <c r="D1" s="170" t="s">
        <v>478</v>
      </c>
      <c r="E1" s="171"/>
      <c r="F1" s="171"/>
      <c r="G1" s="171"/>
      <c r="H1" s="171"/>
      <c r="I1" s="171"/>
      <c r="J1" s="170" t="s">
        <v>49</v>
      </c>
      <c r="K1" s="171"/>
      <c r="L1" s="171"/>
      <c r="M1" s="171"/>
      <c r="N1" s="172"/>
      <c r="O1" s="169" t="s">
        <v>67</v>
      </c>
      <c r="P1" s="169"/>
      <c r="Q1" s="169"/>
      <c r="R1" s="169"/>
      <c r="S1" s="169"/>
      <c r="T1" s="169"/>
      <c r="U1" s="169"/>
      <c r="V1" s="169"/>
      <c r="W1" s="169"/>
      <c r="X1" s="173" t="s">
        <v>50</v>
      </c>
      <c r="Y1" s="174"/>
      <c r="Z1" s="174"/>
      <c r="AA1" s="174"/>
      <c r="AB1" s="174"/>
      <c r="AC1" s="174"/>
      <c r="AD1" s="174"/>
      <c r="AE1" s="175"/>
      <c r="AF1" s="28" t="s">
        <v>51</v>
      </c>
      <c r="AG1" s="23" t="s">
        <v>52</v>
      </c>
    </row>
    <row r="2" spans="1:33" ht="13.5" thickBot="1">
      <c r="A2" s="19"/>
      <c r="B2" s="24"/>
      <c r="C2" s="27"/>
      <c r="D2" s="97"/>
      <c r="E2" s="73"/>
      <c r="F2" s="73"/>
      <c r="G2" s="73"/>
      <c r="H2" s="73"/>
      <c r="I2" s="73"/>
      <c r="J2" s="23" t="s">
        <v>492</v>
      </c>
      <c r="K2" s="176"/>
      <c r="L2" s="176"/>
      <c r="M2" s="176"/>
      <c r="N2" s="177"/>
      <c r="O2" s="4"/>
      <c r="P2" s="4"/>
      <c r="Q2" s="4"/>
      <c r="R2" s="4"/>
      <c r="S2" s="4"/>
      <c r="T2" s="4"/>
      <c r="U2" s="4"/>
      <c r="V2" s="4"/>
      <c r="W2" s="4"/>
      <c r="X2" s="46"/>
      <c r="Y2" s="2"/>
      <c r="Z2" s="2"/>
      <c r="AA2" s="2"/>
      <c r="AB2" s="2"/>
      <c r="AC2" s="2"/>
      <c r="AD2" s="2"/>
      <c r="AE2" s="47"/>
      <c r="AF2" s="46"/>
      <c r="AG2" s="19"/>
    </row>
    <row r="3" spans="1:33" ht="13.5" thickBot="1">
      <c r="A3" s="20"/>
      <c r="B3" s="120" t="s">
        <v>421</v>
      </c>
      <c r="C3" s="26"/>
      <c r="D3" s="29"/>
      <c r="E3" s="11"/>
      <c r="F3" s="11"/>
      <c r="G3" s="11"/>
      <c r="H3" s="11"/>
      <c r="I3" s="11"/>
      <c r="J3" s="24">
        <v>100</v>
      </c>
      <c r="K3" s="166" t="s">
        <v>493</v>
      </c>
      <c r="L3" s="167"/>
      <c r="M3" s="167"/>
      <c r="N3" s="168"/>
      <c r="O3" s="178" t="s">
        <v>496</v>
      </c>
      <c r="P3" s="179"/>
      <c r="Q3" s="179"/>
      <c r="R3" s="179"/>
      <c r="S3" s="179"/>
      <c r="T3" s="179"/>
      <c r="U3" s="179"/>
      <c r="V3" s="179"/>
      <c r="W3" s="180"/>
      <c r="X3" s="166" t="s">
        <v>496</v>
      </c>
      <c r="Y3" s="167"/>
      <c r="Z3" s="167"/>
      <c r="AA3" s="167"/>
      <c r="AB3" s="167"/>
      <c r="AC3" s="167"/>
      <c r="AD3" s="167"/>
      <c r="AE3" s="168"/>
      <c r="AF3" s="53"/>
      <c r="AG3" s="18"/>
    </row>
    <row r="4" spans="1:33" ht="13.5" thickBot="1">
      <c r="A4" s="87" t="s">
        <v>14</v>
      </c>
      <c r="B4" s="87"/>
      <c r="C4" s="96"/>
      <c r="D4" s="97" t="s">
        <v>43</v>
      </c>
      <c r="E4" s="73" t="s">
        <v>44</v>
      </c>
      <c r="F4" s="73" t="s">
        <v>45</v>
      </c>
      <c r="G4" s="73" t="s">
        <v>46</v>
      </c>
      <c r="H4" s="73" t="s">
        <v>47</v>
      </c>
      <c r="I4" s="73" t="s">
        <v>477</v>
      </c>
      <c r="J4" s="121" t="s">
        <v>53</v>
      </c>
      <c r="K4" s="74" t="s">
        <v>54</v>
      </c>
      <c r="L4" s="72" t="s">
        <v>55</v>
      </c>
      <c r="M4" s="72" t="s">
        <v>56</v>
      </c>
      <c r="N4" s="113" t="s">
        <v>57</v>
      </c>
      <c r="O4" s="124" t="s">
        <v>58</v>
      </c>
      <c r="P4" s="125" t="s">
        <v>59</v>
      </c>
      <c r="Q4" s="125" t="s">
        <v>60</v>
      </c>
      <c r="R4" s="125" t="s">
        <v>61</v>
      </c>
      <c r="S4" s="125" t="s">
        <v>62</v>
      </c>
      <c r="T4" s="125" t="s">
        <v>63</v>
      </c>
      <c r="U4" s="125" t="s">
        <v>64</v>
      </c>
      <c r="V4" s="125" t="s">
        <v>65</v>
      </c>
      <c r="W4" s="126" t="s">
        <v>66</v>
      </c>
      <c r="X4" s="127" t="s">
        <v>68</v>
      </c>
      <c r="Y4" s="128" t="s">
        <v>69</v>
      </c>
      <c r="Z4" s="128" t="s">
        <v>70</v>
      </c>
      <c r="AA4" s="128" t="s">
        <v>71</v>
      </c>
      <c r="AB4" s="128" t="s">
        <v>72</v>
      </c>
      <c r="AC4" s="128" t="s">
        <v>73</v>
      </c>
      <c r="AD4" s="128" t="s">
        <v>74</v>
      </c>
      <c r="AE4" s="113" t="s">
        <v>75</v>
      </c>
      <c r="AF4" s="54"/>
      <c r="AG4" s="95"/>
    </row>
    <row r="5" spans="1:33" ht="12.75">
      <c r="A5" s="21">
        <v>391</v>
      </c>
      <c r="B5" s="21" t="s">
        <v>380</v>
      </c>
      <c r="C5" s="21" t="s">
        <v>37</v>
      </c>
      <c r="D5" s="30">
        <v>120</v>
      </c>
      <c r="E5" s="16">
        <v>20</v>
      </c>
      <c r="F5" s="16">
        <v>4</v>
      </c>
      <c r="G5" s="16">
        <v>1</v>
      </c>
      <c r="H5" s="16"/>
      <c r="I5" s="31"/>
      <c r="J5" s="36"/>
      <c r="K5" s="13"/>
      <c r="L5" s="13"/>
      <c r="M5" s="13"/>
      <c r="N5" s="37"/>
      <c r="O5" s="30"/>
      <c r="P5" s="16"/>
      <c r="Q5" s="16"/>
      <c r="R5" s="16"/>
      <c r="S5" s="16"/>
      <c r="T5" s="16"/>
      <c r="U5" s="16"/>
      <c r="V5" s="16"/>
      <c r="W5" s="31"/>
      <c r="X5" s="36"/>
      <c r="Y5" s="13"/>
      <c r="Z5" s="13"/>
      <c r="AA5" s="13"/>
      <c r="AB5" s="13"/>
      <c r="AC5" s="13"/>
      <c r="AD5" s="13"/>
      <c r="AE5" s="37"/>
      <c r="AF5" s="88"/>
      <c r="AG5" s="21"/>
    </row>
    <row r="6" spans="1:33" ht="12.75">
      <c r="A6" s="21">
        <v>392</v>
      </c>
      <c r="B6" s="21" t="s">
        <v>381</v>
      </c>
      <c r="C6" s="21" t="s">
        <v>37</v>
      </c>
      <c r="D6" s="30">
        <v>112</v>
      </c>
      <c r="E6" s="16">
        <v>19</v>
      </c>
      <c r="F6" s="16">
        <v>4</v>
      </c>
      <c r="G6" s="16">
        <v>0.9</v>
      </c>
      <c r="H6" s="16">
        <v>75.2</v>
      </c>
      <c r="I6" s="31">
        <v>0.9</v>
      </c>
      <c r="J6" s="36"/>
      <c r="K6" s="15">
        <v>70</v>
      </c>
      <c r="L6" s="15">
        <v>120</v>
      </c>
      <c r="M6" s="13"/>
      <c r="N6" s="37">
        <v>4300</v>
      </c>
      <c r="O6" s="30">
        <v>22</v>
      </c>
      <c r="P6" s="16">
        <v>156</v>
      </c>
      <c r="Q6" s="16">
        <v>11</v>
      </c>
      <c r="R6" s="16">
        <v>28</v>
      </c>
      <c r="S6" s="16">
        <v>3.4</v>
      </c>
      <c r="T6" s="16"/>
      <c r="U6" s="16">
        <v>123</v>
      </c>
      <c r="V6" s="16"/>
      <c r="W6" s="31">
        <v>9</v>
      </c>
      <c r="X6" s="36"/>
      <c r="Y6" s="13"/>
      <c r="Z6" s="13"/>
      <c r="AA6" s="13"/>
      <c r="AB6" s="13"/>
      <c r="AC6" s="13"/>
      <c r="AD6" s="13"/>
      <c r="AE6" s="37"/>
      <c r="AF6" s="88">
        <v>69</v>
      </c>
      <c r="AG6" s="21"/>
    </row>
    <row r="7" spans="1:33" ht="12.75">
      <c r="A7" s="21">
        <v>393</v>
      </c>
      <c r="B7" s="21" t="s">
        <v>382</v>
      </c>
      <c r="C7" s="21" t="s">
        <v>37</v>
      </c>
      <c r="D7" s="30">
        <v>127</v>
      </c>
      <c r="E7" s="16">
        <v>19.6</v>
      </c>
      <c r="F7" s="16">
        <v>4.3</v>
      </c>
      <c r="G7" s="16">
        <v>0.5</v>
      </c>
      <c r="H7" s="16">
        <v>74.1</v>
      </c>
      <c r="I7" s="31">
        <v>1.8</v>
      </c>
      <c r="J7" s="36"/>
      <c r="K7" s="15">
        <v>170</v>
      </c>
      <c r="L7" s="15">
        <v>320</v>
      </c>
      <c r="M7" s="13"/>
      <c r="N7" s="37">
        <v>5000</v>
      </c>
      <c r="O7" s="30"/>
      <c r="P7" s="16"/>
      <c r="Q7" s="16">
        <v>11</v>
      </c>
      <c r="R7" s="16"/>
      <c r="S7" s="16">
        <v>2.2</v>
      </c>
      <c r="T7" s="16"/>
      <c r="U7" s="16"/>
      <c r="V7" s="16"/>
      <c r="W7" s="31"/>
      <c r="X7" s="36"/>
      <c r="Y7" s="13"/>
      <c r="Z7" s="13"/>
      <c r="AA7" s="13"/>
      <c r="AB7" s="13"/>
      <c r="AC7" s="13"/>
      <c r="AD7" s="13"/>
      <c r="AE7" s="37"/>
      <c r="AF7" s="88"/>
      <c r="AG7" s="21"/>
    </row>
    <row r="8" spans="1:33" ht="12.75">
      <c r="A8" s="21">
        <v>394</v>
      </c>
      <c r="B8" s="21" t="s">
        <v>383</v>
      </c>
      <c r="C8" s="21" t="s">
        <v>37</v>
      </c>
      <c r="D8" s="30">
        <v>40</v>
      </c>
      <c r="E8" s="16">
        <v>7.2</v>
      </c>
      <c r="F8" s="16">
        <v>1.6</v>
      </c>
      <c r="G8" s="16">
        <v>0.1</v>
      </c>
      <c r="H8" s="16">
        <v>90</v>
      </c>
      <c r="I8" s="31">
        <v>0.8</v>
      </c>
      <c r="J8" s="36"/>
      <c r="K8" s="13"/>
      <c r="L8" s="13"/>
      <c r="M8" s="13"/>
      <c r="N8" s="37"/>
      <c r="O8" s="30"/>
      <c r="P8" s="16"/>
      <c r="Q8" s="16"/>
      <c r="R8" s="16"/>
      <c r="S8" s="16"/>
      <c r="T8" s="16"/>
      <c r="U8" s="16"/>
      <c r="V8" s="16"/>
      <c r="W8" s="31"/>
      <c r="X8" s="36"/>
      <c r="Y8" s="13"/>
      <c r="Z8" s="13"/>
      <c r="AA8" s="13"/>
      <c r="AB8" s="13"/>
      <c r="AC8" s="13"/>
      <c r="AD8" s="13"/>
      <c r="AE8" s="37"/>
      <c r="AF8" s="88"/>
      <c r="AG8" s="21"/>
    </row>
    <row r="9" spans="1:33" ht="13.5" thickBot="1">
      <c r="A9" s="22">
        <v>395</v>
      </c>
      <c r="B9" s="22" t="s">
        <v>384</v>
      </c>
      <c r="C9" s="22" t="s">
        <v>37</v>
      </c>
      <c r="D9" s="32">
        <v>210</v>
      </c>
      <c r="E9" s="33">
        <v>17.5</v>
      </c>
      <c r="F9" s="33">
        <v>16</v>
      </c>
      <c r="G9" s="33">
        <v>0.2</v>
      </c>
      <c r="H9" s="33">
        <v>75.1</v>
      </c>
      <c r="I9" s="34">
        <v>1.2</v>
      </c>
      <c r="J9" s="38">
        <v>150</v>
      </c>
      <c r="K9" s="75">
        <v>180</v>
      </c>
      <c r="L9" s="75">
        <v>230</v>
      </c>
      <c r="M9" s="39"/>
      <c r="N9" s="40">
        <v>5350</v>
      </c>
      <c r="O9" s="32">
        <v>84</v>
      </c>
      <c r="P9" s="33">
        <v>301</v>
      </c>
      <c r="Q9" s="33">
        <v>10</v>
      </c>
      <c r="R9" s="33">
        <v>24</v>
      </c>
      <c r="S9" s="33">
        <v>2.7</v>
      </c>
      <c r="T9" s="33"/>
      <c r="U9" s="33">
        <v>194</v>
      </c>
      <c r="V9" s="33">
        <v>211</v>
      </c>
      <c r="W9" s="34">
        <v>85</v>
      </c>
      <c r="X9" s="38"/>
      <c r="Y9" s="39"/>
      <c r="Z9" s="39"/>
      <c r="AA9" s="39"/>
      <c r="AB9" s="39"/>
      <c r="AC9" s="39"/>
      <c r="AD9" s="39"/>
      <c r="AE9" s="40"/>
      <c r="AF9" s="89">
        <v>93</v>
      </c>
      <c r="AG9" s="22"/>
    </row>
  </sheetData>
  <sheetProtection/>
  <mergeCells count="8">
    <mergeCell ref="X3:AE3"/>
    <mergeCell ref="J1:N1"/>
    <mergeCell ref="O1:W1"/>
    <mergeCell ref="X1:AE1"/>
    <mergeCell ref="D1:I1"/>
    <mergeCell ref="K2:N2"/>
    <mergeCell ref="K3:N3"/>
    <mergeCell ref="O3:W3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27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4.00390625" style="0" bestFit="1" customWidth="1"/>
    <col min="2" max="2" width="17.28125" style="0" bestFit="1" customWidth="1"/>
    <col min="3" max="3" width="8.57421875" style="0" bestFit="1" customWidth="1"/>
    <col min="4" max="4" width="4.7109375" style="0" bestFit="1" customWidth="1"/>
    <col min="5" max="6" width="5.00390625" style="0" bestFit="1" customWidth="1"/>
    <col min="7" max="7" width="4.00390625" style="0" bestFit="1" customWidth="1"/>
    <col min="8" max="8" width="5.00390625" style="0" bestFit="1" customWidth="1"/>
    <col min="9" max="9" width="5.28125" style="0" bestFit="1" customWidth="1"/>
    <col min="10" max="10" width="6.00390625" style="0" bestFit="1" customWidth="1"/>
    <col min="11" max="12" width="5.00390625" style="0" bestFit="1" customWidth="1"/>
    <col min="13" max="14" width="6.00390625" style="0" bestFit="1" customWidth="1"/>
    <col min="15" max="15" width="5.00390625" style="0" bestFit="1" customWidth="1"/>
    <col min="16" max="16" width="4.00390625" style="0" bestFit="1" customWidth="1"/>
    <col min="17" max="20" width="5.00390625" style="0" bestFit="1" customWidth="1"/>
    <col min="21" max="22" width="4.00390625" style="0" bestFit="1" customWidth="1"/>
    <col min="23" max="27" width="5.00390625" style="0" bestFit="1" customWidth="1"/>
    <col min="28" max="28" width="4.28125" style="0" bestFit="1" customWidth="1"/>
    <col min="29" max="29" width="5.00390625" style="0" bestFit="1" customWidth="1"/>
    <col min="30" max="30" width="4.00390625" style="0" bestFit="1" customWidth="1"/>
    <col min="31" max="31" width="5.00390625" style="0" bestFit="1" customWidth="1"/>
    <col min="32" max="32" width="5.421875" style="0" bestFit="1" customWidth="1"/>
    <col min="33" max="33" width="6.8515625" style="0" bestFit="1" customWidth="1"/>
  </cols>
  <sheetData>
    <row r="1" spans="1:33" ht="13.5" thickBot="1">
      <c r="A1" s="18"/>
      <c r="B1" s="23" t="s">
        <v>41</v>
      </c>
      <c r="C1" s="26" t="s">
        <v>42</v>
      </c>
      <c r="D1" s="170" t="s">
        <v>478</v>
      </c>
      <c r="E1" s="171"/>
      <c r="F1" s="171"/>
      <c r="G1" s="171"/>
      <c r="H1" s="171"/>
      <c r="I1" s="171"/>
      <c r="J1" s="170" t="s">
        <v>49</v>
      </c>
      <c r="K1" s="171"/>
      <c r="L1" s="171"/>
      <c r="M1" s="171"/>
      <c r="N1" s="172"/>
      <c r="O1" s="169" t="s">
        <v>67</v>
      </c>
      <c r="P1" s="169"/>
      <c r="Q1" s="169"/>
      <c r="R1" s="169"/>
      <c r="S1" s="169"/>
      <c r="T1" s="169"/>
      <c r="U1" s="169"/>
      <c r="V1" s="169"/>
      <c r="W1" s="169"/>
      <c r="X1" s="173" t="s">
        <v>50</v>
      </c>
      <c r="Y1" s="174"/>
      <c r="Z1" s="174"/>
      <c r="AA1" s="174"/>
      <c r="AB1" s="174"/>
      <c r="AC1" s="174"/>
      <c r="AD1" s="174"/>
      <c r="AE1" s="175"/>
      <c r="AF1" s="28" t="s">
        <v>51</v>
      </c>
      <c r="AG1" s="23" t="s">
        <v>52</v>
      </c>
    </row>
    <row r="2" spans="1:33" ht="13.5" thickBot="1">
      <c r="A2" s="19"/>
      <c r="B2" s="24"/>
      <c r="C2" s="27"/>
      <c r="D2" s="97"/>
      <c r="E2" s="73"/>
      <c r="F2" s="73"/>
      <c r="G2" s="73"/>
      <c r="H2" s="73"/>
      <c r="I2" s="73"/>
      <c r="J2" s="23" t="s">
        <v>492</v>
      </c>
      <c r="K2" s="176"/>
      <c r="L2" s="176"/>
      <c r="M2" s="176"/>
      <c r="N2" s="177"/>
      <c r="O2" s="4"/>
      <c r="P2" s="4"/>
      <c r="Q2" s="4"/>
      <c r="R2" s="4"/>
      <c r="S2" s="4"/>
      <c r="T2" s="4"/>
      <c r="U2" s="4"/>
      <c r="V2" s="4"/>
      <c r="W2" s="4"/>
      <c r="X2" s="46"/>
      <c r="Y2" s="2"/>
      <c r="Z2" s="2"/>
      <c r="AA2" s="2"/>
      <c r="AB2" s="2"/>
      <c r="AC2" s="2"/>
      <c r="AD2" s="2"/>
      <c r="AE2" s="47"/>
      <c r="AF2" s="46"/>
      <c r="AG2" s="19"/>
    </row>
    <row r="3" spans="1:33" ht="13.5" thickBot="1">
      <c r="A3" s="20"/>
      <c r="B3" s="120" t="s">
        <v>420</v>
      </c>
      <c r="C3" s="26"/>
      <c r="D3" s="29"/>
      <c r="E3" s="11"/>
      <c r="F3" s="11"/>
      <c r="G3" s="11"/>
      <c r="H3" s="11"/>
      <c r="I3" s="11"/>
      <c r="J3" s="24">
        <v>100</v>
      </c>
      <c r="K3" s="166" t="s">
        <v>493</v>
      </c>
      <c r="L3" s="167"/>
      <c r="M3" s="167"/>
      <c r="N3" s="168"/>
      <c r="O3" s="178" t="s">
        <v>496</v>
      </c>
      <c r="P3" s="179"/>
      <c r="Q3" s="179"/>
      <c r="R3" s="179"/>
      <c r="S3" s="179"/>
      <c r="T3" s="179"/>
      <c r="U3" s="179"/>
      <c r="V3" s="179"/>
      <c r="W3" s="180"/>
      <c r="X3" s="166" t="s">
        <v>496</v>
      </c>
      <c r="Y3" s="167"/>
      <c r="Z3" s="167"/>
      <c r="AA3" s="167"/>
      <c r="AB3" s="167"/>
      <c r="AC3" s="167"/>
      <c r="AD3" s="167"/>
      <c r="AE3" s="168"/>
      <c r="AF3" s="53"/>
      <c r="AG3" s="18"/>
    </row>
    <row r="4" spans="1:33" ht="13.5" thickBot="1">
      <c r="A4" s="87" t="s">
        <v>14</v>
      </c>
      <c r="B4" s="87"/>
      <c r="C4" s="96"/>
      <c r="D4" s="97" t="s">
        <v>43</v>
      </c>
      <c r="E4" s="73" t="s">
        <v>44</v>
      </c>
      <c r="F4" s="73" t="s">
        <v>45</v>
      </c>
      <c r="G4" s="73" t="s">
        <v>46</v>
      </c>
      <c r="H4" s="73" t="s">
        <v>47</v>
      </c>
      <c r="I4" s="73" t="s">
        <v>477</v>
      </c>
      <c r="J4" s="121" t="s">
        <v>53</v>
      </c>
      <c r="K4" s="74" t="s">
        <v>54</v>
      </c>
      <c r="L4" s="72" t="s">
        <v>55</v>
      </c>
      <c r="M4" s="72" t="s">
        <v>56</v>
      </c>
      <c r="N4" s="113" t="s">
        <v>57</v>
      </c>
      <c r="O4" s="124" t="s">
        <v>58</v>
      </c>
      <c r="P4" s="125" t="s">
        <v>59</v>
      </c>
      <c r="Q4" s="125" t="s">
        <v>60</v>
      </c>
      <c r="R4" s="125" t="s">
        <v>61</v>
      </c>
      <c r="S4" s="125" t="s">
        <v>62</v>
      </c>
      <c r="T4" s="125" t="s">
        <v>63</v>
      </c>
      <c r="U4" s="125" t="s">
        <v>64</v>
      </c>
      <c r="V4" s="125" t="s">
        <v>65</v>
      </c>
      <c r="W4" s="126" t="s">
        <v>66</v>
      </c>
      <c r="X4" s="127" t="s">
        <v>68</v>
      </c>
      <c r="Y4" s="128" t="s">
        <v>69</v>
      </c>
      <c r="Z4" s="128" t="s">
        <v>70</v>
      </c>
      <c r="AA4" s="128" t="s">
        <v>71</v>
      </c>
      <c r="AB4" s="128" t="s">
        <v>72</v>
      </c>
      <c r="AC4" s="128" t="s">
        <v>73</v>
      </c>
      <c r="AD4" s="128" t="s">
        <v>74</v>
      </c>
      <c r="AE4" s="113" t="s">
        <v>75</v>
      </c>
      <c r="AF4" s="54"/>
      <c r="AG4" s="95"/>
    </row>
    <row r="5" spans="1:33" ht="12.75">
      <c r="A5" s="88">
        <v>396</v>
      </c>
      <c r="B5" s="21" t="s">
        <v>385</v>
      </c>
      <c r="C5" s="17" t="s">
        <v>7</v>
      </c>
      <c r="D5" s="13">
        <v>117</v>
      </c>
      <c r="E5" s="13">
        <v>16.8</v>
      </c>
      <c r="F5" s="13">
        <v>4.9</v>
      </c>
      <c r="G5" s="13">
        <v>0.4</v>
      </c>
      <c r="H5" s="13">
        <v>76</v>
      </c>
      <c r="I5" s="55"/>
      <c r="J5" s="36">
        <v>30</v>
      </c>
      <c r="K5" s="13">
        <v>430</v>
      </c>
      <c r="L5" s="13">
        <v>1240</v>
      </c>
      <c r="M5" s="13">
        <v>6000</v>
      </c>
      <c r="N5" s="37">
        <v>6000</v>
      </c>
      <c r="O5" s="17"/>
      <c r="P5" s="13"/>
      <c r="Q5" s="13">
        <v>85</v>
      </c>
      <c r="R5" s="13"/>
      <c r="S5" s="13">
        <v>2.7</v>
      </c>
      <c r="T5" s="13"/>
      <c r="U5" s="13">
        <v>132</v>
      </c>
      <c r="V5" s="13"/>
      <c r="W5" s="55"/>
      <c r="X5" s="36">
        <v>657</v>
      </c>
      <c r="Y5" s="15">
        <v>870</v>
      </c>
      <c r="Z5" s="15">
        <v>1238</v>
      </c>
      <c r="AA5" s="15">
        <v>1378</v>
      </c>
      <c r="AB5" s="15">
        <v>418</v>
      </c>
      <c r="AC5" s="15">
        <v>778</v>
      </c>
      <c r="AD5" s="15">
        <v>221</v>
      </c>
      <c r="AE5" s="58">
        <v>880</v>
      </c>
      <c r="AF5" s="63"/>
      <c r="AG5" s="21"/>
    </row>
    <row r="6" spans="1:33" ht="12.75">
      <c r="A6" s="88">
        <v>397</v>
      </c>
      <c r="B6" s="21" t="s">
        <v>386</v>
      </c>
      <c r="C6" s="17" t="s">
        <v>7</v>
      </c>
      <c r="D6" s="13">
        <v>215</v>
      </c>
      <c r="E6" s="13">
        <v>14.5</v>
      </c>
      <c r="F6" s="15">
        <v>17</v>
      </c>
      <c r="G6" s="15">
        <v>0.3</v>
      </c>
      <c r="H6" s="15">
        <v>67.1</v>
      </c>
      <c r="I6" s="55">
        <v>1.1</v>
      </c>
      <c r="J6" s="36"/>
      <c r="K6" s="15">
        <v>710</v>
      </c>
      <c r="L6" s="15">
        <v>225</v>
      </c>
      <c r="M6" s="15">
        <v>1500</v>
      </c>
      <c r="N6" s="37">
        <v>4000</v>
      </c>
      <c r="O6" s="17">
        <v>69</v>
      </c>
      <c r="P6" s="15">
        <v>295</v>
      </c>
      <c r="Q6" s="15">
        <v>10</v>
      </c>
      <c r="R6" s="15">
        <v>18.5</v>
      </c>
      <c r="S6" s="15">
        <v>2.1</v>
      </c>
      <c r="T6" s="15">
        <v>0.09</v>
      </c>
      <c r="U6" s="15">
        <v>165</v>
      </c>
      <c r="V6" s="15">
        <v>218</v>
      </c>
      <c r="W6" s="55">
        <v>82</v>
      </c>
      <c r="X6" s="36">
        <v>350</v>
      </c>
      <c r="Y6" s="15">
        <v>448</v>
      </c>
      <c r="Z6" s="15">
        <v>651</v>
      </c>
      <c r="AA6" s="15">
        <v>724</v>
      </c>
      <c r="AB6" s="15">
        <v>218</v>
      </c>
      <c r="AC6" s="15">
        <v>403</v>
      </c>
      <c r="AD6" s="15">
        <v>108</v>
      </c>
      <c r="AE6" s="58">
        <v>461</v>
      </c>
      <c r="AF6" s="63">
        <v>126</v>
      </c>
      <c r="AG6" s="21"/>
    </row>
    <row r="7" spans="1:33" ht="12.75">
      <c r="A7" s="88">
        <v>398</v>
      </c>
      <c r="B7" s="21" t="s">
        <v>386</v>
      </c>
      <c r="C7" s="17" t="s">
        <v>398</v>
      </c>
      <c r="D7" s="13">
        <v>306</v>
      </c>
      <c r="E7" s="13">
        <v>22.1</v>
      </c>
      <c r="F7" s="15">
        <v>24.2</v>
      </c>
      <c r="G7" s="15">
        <v>2.1</v>
      </c>
      <c r="H7" s="15">
        <v>51</v>
      </c>
      <c r="I7" s="55">
        <v>1.8</v>
      </c>
      <c r="J7" s="36"/>
      <c r="K7" s="15">
        <v>238</v>
      </c>
      <c r="L7" s="15">
        <v>100</v>
      </c>
      <c r="M7" s="13"/>
      <c r="N7" s="37">
        <v>4300</v>
      </c>
      <c r="O7" s="17">
        <v>58</v>
      </c>
      <c r="P7" s="15">
        <v>320</v>
      </c>
      <c r="Q7" s="15">
        <v>7.6</v>
      </c>
      <c r="R7" s="15">
        <v>18</v>
      </c>
      <c r="S7" s="15">
        <v>3</v>
      </c>
      <c r="T7" s="15">
        <v>0.09</v>
      </c>
      <c r="U7" s="15">
        <v>201</v>
      </c>
      <c r="V7" s="15">
        <v>188</v>
      </c>
      <c r="W7" s="55">
        <v>75</v>
      </c>
      <c r="X7" s="36">
        <v>978</v>
      </c>
      <c r="Y7" s="15">
        <v>1281</v>
      </c>
      <c r="Z7" s="15">
        <v>1829</v>
      </c>
      <c r="AA7" s="15">
        <v>2043</v>
      </c>
      <c r="AB7" s="15">
        <v>619</v>
      </c>
      <c r="AC7" s="15">
        <v>1148</v>
      </c>
      <c r="AD7" s="15">
        <v>318</v>
      </c>
      <c r="AE7" s="58">
        <v>1148</v>
      </c>
      <c r="AF7" s="63">
        <v>187</v>
      </c>
      <c r="AG7" s="21"/>
    </row>
    <row r="8" spans="1:33" ht="12.75">
      <c r="A8" s="88">
        <v>399</v>
      </c>
      <c r="B8" s="21" t="s">
        <v>386</v>
      </c>
      <c r="C8" s="17" t="s">
        <v>175</v>
      </c>
      <c r="D8" s="13">
        <v>308</v>
      </c>
      <c r="E8" s="15">
        <v>21.5</v>
      </c>
      <c r="F8" s="15">
        <v>26.6</v>
      </c>
      <c r="G8" s="13"/>
      <c r="H8" s="15">
        <v>50.2</v>
      </c>
      <c r="I8" s="55">
        <v>1.2</v>
      </c>
      <c r="J8" s="36"/>
      <c r="K8" s="13"/>
      <c r="L8" s="13"/>
      <c r="M8" s="13"/>
      <c r="N8" s="37"/>
      <c r="O8" s="17">
        <v>73</v>
      </c>
      <c r="P8" s="13">
        <v>296</v>
      </c>
      <c r="Q8" s="15">
        <v>9.3</v>
      </c>
      <c r="R8" s="15">
        <v>18.2</v>
      </c>
      <c r="S8" s="15">
        <v>2.6</v>
      </c>
      <c r="T8" s="15">
        <v>0.09</v>
      </c>
      <c r="U8" s="15">
        <v>196</v>
      </c>
      <c r="V8" s="15">
        <v>256</v>
      </c>
      <c r="W8" s="55">
        <v>109</v>
      </c>
      <c r="X8" s="36">
        <v>865</v>
      </c>
      <c r="Y8" s="15">
        <v>1128</v>
      </c>
      <c r="Z8" s="15">
        <v>1756</v>
      </c>
      <c r="AA8" s="15">
        <v>1890</v>
      </c>
      <c r="AB8" s="15">
        <v>548</v>
      </c>
      <c r="AC8" s="15">
        <v>927</v>
      </c>
      <c r="AD8" s="15">
        <v>222</v>
      </c>
      <c r="AE8" s="58">
        <v>1178</v>
      </c>
      <c r="AF8" s="63">
        <v>233</v>
      </c>
      <c r="AG8" s="21"/>
    </row>
    <row r="9" spans="1:33" ht="12.75">
      <c r="A9" s="88">
        <v>400</v>
      </c>
      <c r="B9" s="21" t="s">
        <v>387</v>
      </c>
      <c r="C9" s="17" t="s">
        <v>398</v>
      </c>
      <c r="D9" s="13">
        <v>505</v>
      </c>
      <c r="E9" s="15">
        <v>18.6</v>
      </c>
      <c r="F9" s="15">
        <v>50.3</v>
      </c>
      <c r="G9" s="13"/>
      <c r="H9" s="15">
        <v>29.8</v>
      </c>
      <c r="I9" s="55">
        <v>1.1</v>
      </c>
      <c r="J9" s="36"/>
      <c r="K9" s="13"/>
      <c r="L9" s="13"/>
      <c r="M9" s="13"/>
      <c r="N9" s="37"/>
      <c r="O9" s="17">
        <v>471</v>
      </c>
      <c r="P9" s="15">
        <v>208</v>
      </c>
      <c r="Q9" s="15">
        <v>32</v>
      </c>
      <c r="R9" s="15">
        <v>26</v>
      </c>
      <c r="S9" s="15">
        <v>2.1</v>
      </c>
      <c r="T9" s="15">
        <v>0.09</v>
      </c>
      <c r="U9" s="15">
        <v>137</v>
      </c>
      <c r="V9" s="15">
        <v>148</v>
      </c>
      <c r="W9" s="55">
        <v>52</v>
      </c>
      <c r="X9" s="36"/>
      <c r="Y9" s="13"/>
      <c r="Z9" s="13"/>
      <c r="AA9" s="13"/>
      <c r="AB9" s="13"/>
      <c r="AC9" s="13"/>
      <c r="AD9" s="13"/>
      <c r="AE9" s="37"/>
      <c r="AF9" s="63">
        <v>138</v>
      </c>
      <c r="AG9" s="21"/>
    </row>
    <row r="10" spans="1:33" ht="12.75">
      <c r="A10" s="88">
        <v>401</v>
      </c>
      <c r="B10" s="21" t="s">
        <v>387</v>
      </c>
      <c r="C10" s="17" t="s">
        <v>175</v>
      </c>
      <c r="D10" s="13">
        <v>560</v>
      </c>
      <c r="E10" s="15">
        <v>15.2</v>
      </c>
      <c r="F10" s="15">
        <v>62</v>
      </c>
      <c r="G10" s="13"/>
      <c r="H10" s="15">
        <v>22</v>
      </c>
      <c r="I10" s="55">
        <v>0.8</v>
      </c>
      <c r="J10" s="36"/>
      <c r="K10" s="13"/>
      <c r="L10" s="13"/>
      <c r="M10" s="13"/>
      <c r="N10" s="37"/>
      <c r="O10" s="17">
        <v>52</v>
      </c>
      <c r="P10" s="15">
        <v>216</v>
      </c>
      <c r="Q10" s="15">
        <v>7.8</v>
      </c>
      <c r="R10" s="15">
        <v>12.3</v>
      </c>
      <c r="S10" s="15">
        <v>1.8</v>
      </c>
      <c r="T10" s="15">
        <v>0.07</v>
      </c>
      <c r="U10" s="15">
        <v>163</v>
      </c>
      <c r="V10" s="15">
        <v>181</v>
      </c>
      <c r="W10" s="55">
        <v>69.3</v>
      </c>
      <c r="X10" s="36"/>
      <c r="Y10" s="13"/>
      <c r="Z10" s="13"/>
      <c r="AA10" s="13"/>
      <c r="AB10" s="13"/>
      <c r="AC10" s="13"/>
      <c r="AD10" s="13"/>
      <c r="AE10" s="37"/>
      <c r="AF10" s="63">
        <v>186</v>
      </c>
      <c r="AG10" s="21"/>
    </row>
    <row r="11" spans="1:33" ht="12.75">
      <c r="A11" s="88">
        <v>402</v>
      </c>
      <c r="B11" s="21" t="s">
        <v>388</v>
      </c>
      <c r="C11" s="17" t="s">
        <v>7</v>
      </c>
      <c r="D11" s="13">
        <v>134</v>
      </c>
      <c r="E11" s="15">
        <v>19.4</v>
      </c>
      <c r="F11" s="15">
        <v>4.9</v>
      </c>
      <c r="G11" s="15">
        <v>1.8</v>
      </c>
      <c r="H11" s="15">
        <v>72.4</v>
      </c>
      <c r="I11" s="55">
        <v>1.5</v>
      </c>
      <c r="J11" s="36">
        <v>8100</v>
      </c>
      <c r="K11" s="15">
        <v>415</v>
      </c>
      <c r="L11" s="15">
        <v>8050</v>
      </c>
      <c r="M11" s="15">
        <v>23000</v>
      </c>
      <c r="N11" s="37">
        <v>15900</v>
      </c>
      <c r="O11" s="17">
        <v>77</v>
      </c>
      <c r="P11" s="15">
        <v>350</v>
      </c>
      <c r="Q11" s="15">
        <v>10</v>
      </c>
      <c r="R11" s="13"/>
      <c r="S11" s="15">
        <v>18</v>
      </c>
      <c r="T11" s="13"/>
      <c r="U11" s="15">
        <v>342</v>
      </c>
      <c r="V11" s="13"/>
      <c r="W11" s="55"/>
      <c r="X11" s="36">
        <v>987</v>
      </c>
      <c r="Y11" s="15">
        <v>1025</v>
      </c>
      <c r="Z11" s="15">
        <v>1820</v>
      </c>
      <c r="AA11" s="15">
        <v>1468</v>
      </c>
      <c r="AB11" s="15">
        <v>457</v>
      </c>
      <c r="AC11" s="15">
        <v>925</v>
      </c>
      <c r="AD11" s="15">
        <v>287</v>
      </c>
      <c r="AE11" s="58">
        <v>1240</v>
      </c>
      <c r="AF11" s="63"/>
      <c r="AG11" s="21"/>
    </row>
    <row r="12" spans="1:33" ht="12.75">
      <c r="A12" s="88">
        <v>403</v>
      </c>
      <c r="B12" s="21" t="s">
        <v>388</v>
      </c>
      <c r="C12" s="17" t="s">
        <v>175</v>
      </c>
      <c r="D12" s="13">
        <v>236</v>
      </c>
      <c r="E12" s="15">
        <v>22.7</v>
      </c>
      <c r="F12" s="15">
        <v>10.8</v>
      </c>
      <c r="G12" s="15">
        <v>9.5</v>
      </c>
      <c r="H12" s="15">
        <v>55.6</v>
      </c>
      <c r="I12" s="55">
        <v>1.4</v>
      </c>
      <c r="J12" s="36">
        <v>12000</v>
      </c>
      <c r="K12" s="15">
        <v>355</v>
      </c>
      <c r="L12" s="15">
        <v>3100</v>
      </c>
      <c r="M12" s="15">
        <v>11000</v>
      </c>
      <c r="N12" s="37">
        <v>14800</v>
      </c>
      <c r="O12" s="17"/>
      <c r="P12" s="13"/>
      <c r="Q12" s="15">
        <v>13.5</v>
      </c>
      <c r="R12" s="13"/>
      <c r="S12" s="15">
        <v>20.1</v>
      </c>
      <c r="T12" s="13"/>
      <c r="U12" s="15">
        <v>391</v>
      </c>
      <c r="V12" s="13"/>
      <c r="W12" s="55"/>
      <c r="X12" s="36">
        <v>1176</v>
      </c>
      <c r="Y12" s="15">
        <v>1317</v>
      </c>
      <c r="Z12" s="15">
        <v>2157</v>
      </c>
      <c r="AA12" s="15">
        <v>1762</v>
      </c>
      <c r="AB12" s="15">
        <v>549</v>
      </c>
      <c r="AC12" s="15">
        <v>1108</v>
      </c>
      <c r="AD12" s="15">
        <v>348</v>
      </c>
      <c r="AE12" s="58">
        <v>1482</v>
      </c>
      <c r="AF12" s="63"/>
      <c r="AG12" s="21"/>
    </row>
    <row r="13" spans="1:33" ht="12.75">
      <c r="A13" s="88">
        <v>404</v>
      </c>
      <c r="B13" s="79" t="s">
        <v>392</v>
      </c>
      <c r="C13" s="17" t="s">
        <v>7</v>
      </c>
      <c r="D13" s="13">
        <v>262</v>
      </c>
      <c r="E13" s="15">
        <v>15.8</v>
      </c>
      <c r="F13" s="15">
        <v>18.7</v>
      </c>
      <c r="G13" s="15">
        <v>0.3</v>
      </c>
      <c r="H13" s="15">
        <v>63.7</v>
      </c>
      <c r="I13" s="55">
        <v>1.5</v>
      </c>
      <c r="J13" s="36"/>
      <c r="K13" s="15">
        <v>840</v>
      </c>
      <c r="L13" s="15">
        <v>235</v>
      </c>
      <c r="M13" s="13"/>
      <c r="N13" s="37">
        <v>4800</v>
      </c>
      <c r="O13" s="17">
        <v>900</v>
      </c>
      <c r="P13" s="15">
        <v>321</v>
      </c>
      <c r="Q13" s="15">
        <v>11.2</v>
      </c>
      <c r="R13" s="15">
        <v>15.7</v>
      </c>
      <c r="S13" s="15">
        <v>2.3</v>
      </c>
      <c r="T13" s="15">
        <v>0.17</v>
      </c>
      <c r="U13" s="15">
        <v>164</v>
      </c>
      <c r="V13" s="15">
        <v>185</v>
      </c>
      <c r="W13" s="55">
        <v>1880</v>
      </c>
      <c r="X13" s="36">
        <v>858</v>
      </c>
      <c r="Y13" s="15">
        <v>1118</v>
      </c>
      <c r="Z13" s="15">
        <v>1727</v>
      </c>
      <c r="AA13" s="15">
        <v>1887</v>
      </c>
      <c r="AB13" s="15">
        <v>550</v>
      </c>
      <c r="AC13" s="15">
        <v>918</v>
      </c>
      <c r="AD13" s="15">
        <v>220</v>
      </c>
      <c r="AE13" s="58">
        <v>1167</v>
      </c>
      <c r="AF13" s="63">
        <v>119</v>
      </c>
      <c r="AG13" s="21"/>
    </row>
    <row r="14" spans="1:33" ht="12.75">
      <c r="A14" s="88">
        <v>405</v>
      </c>
      <c r="B14" s="79" t="s">
        <v>392</v>
      </c>
      <c r="C14" s="17" t="s">
        <v>361</v>
      </c>
      <c r="D14" s="13">
        <v>354</v>
      </c>
      <c r="E14" s="15">
        <v>20.3</v>
      </c>
      <c r="F14" s="15">
        <v>32.1</v>
      </c>
      <c r="G14" s="15">
        <v>0.3</v>
      </c>
      <c r="H14" s="15">
        <v>45.6</v>
      </c>
      <c r="I14" s="55">
        <v>1.7</v>
      </c>
      <c r="J14" s="36"/>
      <c r="K14" s="15">
        <v>475</v>
      </c>
      <c r="L14" s="15">
        <v>226</v>
      </c>
      <c r="M14" s="13"/>
      <c r="N14" s="37">
        <v>4300</v>
      </c>
      <c r="O14" s="17">
        <v>718</v>
      </c>
      <c r="P14" s="15">
        <v>328</v>
      </c>
      <c r="Q14" s="15">
        <v>12</v>
      </c>
      <c r="R14" s="15">
        <v>22</v>
      </c>
      <c r="S14" s="15">
        <v>2.6</v>
      </c>
      <c r="T14" s="13"/>
      <c r="U14" s="15">
        <v>227</v>
      </c>
      <c r="V14" s="15">
        <v>280</v>
      </c>
      <c r="W14" s="55"/>
      <c r="X14" s="36">
        <v>1065</v>
      </c>
      <c r="Y14" s="15">
        <v>1468</v>
      </c>
      <c r="Z14" s="15">
        <v>2266</v>
      </c>
      <c r="AA14" s="15">
        <v>2557</v>
      </c>
      <c r="AB14" s="15">
        <v>728</v>
      </c>
      <c r="AC14" s="15">
        <v>1249</v>
      </c>
      <c r="AD14" s="15">
        <v>287</v>
      </c>
      <c r="AE14" s="58">
        <v>1521</v>
      </c>
      <c r="AF14" s="63">
        <v>223</v>
      </c>
      <c r="AG14" s="21"/>
    </row>
    <row r="15" spans="1:33" ht="12.75">
      <c r="A15" s="88">
        <v>406</v>
      </c>
      <c r="B15" s="21" t="s">
        <v>389</v>
      </c>
      <c r="C15" s="17" t="s">
        <v>7</v>
      </c>
      <c r="D15" s="13">
        <v>454</v>
      </c>
      <c r="E15" s="15">
        <v>17.2</v>
      </c>
      <c r="F15" s="15">
        <v>43</v>
      </c>
      <c r="G15" s="15">
        <v>0.8</v>
      </c>
      <c r="H15" s="15">
        <v>37.9</v>
      </c>
      <c r="I15" s="55">
        <v>1.1</v>
      </c>
      <c r="J15" s="36"/>
      <c r="K15" s="15">
        <v>750</v>
      </c>
      <c r="L15" s="15">
        <v>280</v>
      </c>
      <c r="M15" s="13"/>
      <c r="N15" s="37">
        <v>4250</v>
      </c>
      <c r="O15" s="17">
        <v>1120</v>
      </c>
      <c r="P15" s="15">
        <v>340</v>
      </c>
      <c r="Q15" s="15">
        <v>14.2</v>
      </c>
      <c r="R15" s="15">
        <v>14.6</v>
      </c>
      <c r="S15" s="15">
        <v>1.6</v>
      </c>
      <c r="T15" s="13"/>
      <c r="U15" s="15">
        <v>136</v>
      </c>
      <c r="V15" s="15">
        <v>162</v>
      </c>
      <c r="W15" s="55">
        <v>1770</v>
      </c>
      <c r="X15" s="36"/>
      <c r="Y15" s="13"/>
      <c r="Z15" s="13"/>
      <c r="AA15" s="13"/>
      <c r="AB15" s="13"/>
      <c r="AC15" s="13"/>
      <c r="AD15" s="13"/>
      <c r="AE15" s="37"/>
      <c r="AF15" s="63">
        <v>76</v>
      </c>
      <c r="AG15" s="21"/>
    </row>
    <row r="16" spans="1:33" ht="12.75">
      <c r="A16" s="88">
        <v>407</v>
      </c>
      <c r="B16" s="21" t="s">
        <v>389</v>
      </c>
      <c r="C16" s="17" t="s">
        <v>361</v>
      </c>
      <c r="D16" s="13">
        <v>435</v>
      </c>
      <c r="E16" s="15">
        <v>16.2</v>
      </c>
      <c r="F16" s="15">
        <v>39.6</v>
      </c>
      <c r="G16" s="13"/>
      <c r="H16" s="15">
        <v>48.6</v>
      </c>
      <c r="I16" s="55"/>
      <c r="J16" s="36"/>
      <c r="K16" s="13"/>
      <c r="L16" s="15"/>
      <c r="M16" s="13"/>
      <c r="N16" s="37"/>
      <c r="O16" s="17">
        <v>1490</v>
      </c>
      <c r="P16" s="15">
        <v>322</v>
      </c>
      <c r="Q16" s="15">
        <v>12.7</v>
      </c>
      <c r="R16" s="15">
        <v>17.4</v>
      </c>
      <c r="S16" s="15">
        <v>2.5</v>
      </c>
      <c r="T16" s="13"/>
      <c r="U16" s="15">
        <v>192</v>
      </c>
      <c r="V16" s="15">
        <v>198</v>
      </c>
      <c r="W16" s="55">
        <v>2350</v>
      </c>
      <c r="X16" s="36"/>
      <c r="Y16" s="13"/>
      <c r="Z16" s="13"/>
      <c r="AA16" s="13"/>
      <c r="AB16" s="13"/>
      <c r="AC16" s="13"/>
      <c r="AD16" s="13"/>
      <c r="AE16" s="37"/>
      <c r="AF16" s="63">
        <v>162</v>
      </c>
      <c r="AG16" s="21"/>
    </row>
    <row r="17" spans="1:33" ht="12.75">
      <c r="A17" s="88">
        <v>408</v>
      </c>
      <c r="B17" s="21" t="s">
        <v>390</v>
      </c>
      <c r="C17" s="17" t="s">
        <v>399</v>
      </c>
      <c r="D17" s="13">
        <v>412</v>
      </c>
      <c r="E17" s="15">
        <v>23.7</v>
      </c>
      <c r="F17" s="15">
        <v>35.8</v>
      </c>
      <c r="G17" s="13"/>
      <c r="H17" s="15">
        <v>39.6</v>
      </c>
      <c r="I17" s="55">
        <v>0.8</v>
      </c>
      <c r="J17" s="36"/>
      <c r="K17" s="15">
        <v>1168</v>
      </c>
      <c r="L17" s="15">
        <v>181</v>
      </c>
      <c r="M17" s="13"/>
      <c r="N17" s="37">
        <v>5300</v>
      </c>
      <c r="O17" s="17">
        <v>60</v>
      </c>
      <c r="P17" s="15">
        <v>420</v>
      </c>
      <c r="Q17" s="15">
        <v>9.8</v>
      </c>
      <c r="R17" s="15">
        <v>20</v>
      </c>
      <c r="S17" s="15">
        <v>3.3</v>
      </c>
      <c r="T17" s="15">
        <v>0.09</v>
      </c>
      <c r="U17" s="15">
        <v>211</v>
      </c>
      <c r="V17" s="15">
        <v>199</v>
      </c>
      <c r="W17" s="55">
        <v>77</v>
      </c>
      <c r="X17" s="36">
        <v>1147</v>
      </c>
      <c r="Y17" s="15">
        <v>1505</v>
      </c>
      <c r="Z17" s="15">
        <v>2157</v>
      </c>
      <c r="AA17" s="15">
        <v>2408</v>
      </c>
      <c r="AB17" s="15">
        <v>733</v>
      </c>
      <c r="AC17" s="15">
        <v>1357</v>
      </c>
      <c r="AD17" s="15">
        <v>391</v>
      </c>
      <c r="AE17" s="58">
        <v>1532</v>
      </c>
      <c r="AF17" s="63">
        <v>146</v>
      </c>
      <c r="AG17" s="21"/>
    </row>
    <row r="18" spans="1:33" ht="12.75">
      <c r="A18" s="88">
        <v>409</v>
      </c>
      <c r="B18" s="21" t="s">
        <v>390</v>
      </c>
      <c r="C18" s="17" t="s">
        <v>398</v>
      </c>
      <c r="D18" s="13">
        <v>404</v>
      </c>
      <c r="E18" s="15">
        <v>18.6</v>
      </c>
      <c r="F18" s="15">
        <v>41.3</v>
      </c>
      <c r="G18" s="13"/>
      <c r="H18" s="15">
        <v>39.1</v>
      </c>
      <c r="I18" s="55">
        <v>0.8</v>
      </c>
      <c r="J18" s="36"/>
      <c r="K18" s="13"/>
      <c r="L18" s="13"/>
      <c r="M18" s="13"/>
      <c r="N18" s="37"/>
      <c r="O18" s="17">
        <v>71</v>
      </c>
      <c r="P18" s="15">
        <v>273</v>
      </c>
      <c r="Q18" s="15">
        <v>7.4</v>
      </c>
      <c r="R18" s="15">
        <v>19.1</v>
      </c>
      <c r="S18" s="15">
        <v>2.6</v>
      </c>
      <c r="T18" s="15">
        <v>0.08</v>
      </c>
      <c r="U18" s="15">
        <v>193</v>
      </c>
      <c r="V18" s="15">
        <v>186</v>
      </c>
      <c r="W18" s="55">
        <v>76</v>
      </c>
      <c r="X18" s="36"/>
      <c r="Y18" s="13"/>
      <c r="Z18" s="13"/>
      <c r="AA18" s="13"/>
      <c r="AB18" s="13"/>
      <c r="AC18" s="13"/>
      <c r="AD18" s="13"/>
      <c r="AE18" s="37"/>
      <c r="AF18" s="63">
        <v>143</v>
      </c>
      <c r="AG18" s="21"/>
    </row>
    <row r="19" spans="1:33" ht="12.75">
      <c r="A19" s="88">
        <v>410</v>
      </c>
      <c r="B19" s="21" t="s">
        <v>390</v>
      </c>
      <c r="C19" s="17" t="s">
        <v>175</v>
      </c>
      <c r="D19" s="13">
        <v>489</v>
      </c>
      <c r="E19" s="15">
        <v>16.1</v>
      </c>
      <c r="F19" s="15">
        <v>53.2</v>
      </c>
      <c r="G19" s="13"/>
      <c r="H19" s="15">
        <v>30</v>
      </c>
      <c r="I19" s="55">
        <v>0.7</v>
      </c>
      <c r="J19" s="36"/>
      <c r="K19" s="13"/>
      <c r="L19" s="13"/>
      <c r="M19" s="13"/>
      <c r="N19" s="37"/>
      <c r="O19" s="17">
        <v>63</v>
      </c>
      <c r="P19" s="15">
        <v>252</v>
      </c>
      <c r="Q19" s="15">
        <v>7.1</v>
      </c>
      <c r="R19" s="15">
        <v>20.3</v>
      </c>
      <c r="S19" s="15">
        <v>1.9</v>
      </c>
      <c r="T19" s="15">
        <v>0.07</v>
      </c>
      <c r="U19" s="15">
        <v>180</v>
      </c>
      <c r="V19" s="15">
        <v>175</v>
      </c>
      <c r="W19" s="55">
        <v>71</v>
      </c>
      <c r="X19" s="36"/>
      <c r="Y19" s="13"/>
      <c r="Z19" s="13"/>
      <c r="AA19" s="13"/>
      <c r="AB19" s="13"/>
      <c r="AC19" s="13"/>
      <c r="AD19" s="13"/>
      <c r="AE19" s="37"/>
      <c r="AF19" s="63">
        <v>138</v>
      </c>
      <c r="AG19" s="21"/>
    </row>
    <row r="20" spans="1:33" ht="12.75">
      <c r="A20" s="88">
        <v>411</v>
      </c>
      <c r="B20" s="21" t="s">
        <v>391</v>
      </c>
      <c r="C20" s="17" t="s">
        <v>399</v>
      </c>
      <c r="D20" s="13">
        <v>271</v>
      </c>
      <c r="E20" s="15">
        <v>26.1</v>
      </c>
      <c r="F20" s="15">
        <v>18.1</v>
      </c>
      <c r="G20" s="13"/>
      <c r="H20" s="15">
        <v>56</v>
      </c>
      <c r="I20" s="55">
        <v>0.8</v>
      </c>
      <c r="J20" s="36"/>
      <c r="K20" s="15">
        <v>638</v>
      </c>
      <c r="L20" s="15">
        <v>167</v>
      </c>
      <c r="M20" s="13"/>
      <c r="N20" s="37">
        <v>2500</v>
      </c>
      <c r="O20" s="17">
        <v>47</v>
      </c>
      <c r="P20" s="15">
        <v>327</v>
      </c>
      <c r="Q20" s="15">
        <v>5.3</v>
      </c>
      <c r="R20" s="15">
        <v>24.3</v>
      </c>
      <c r="S20" s="15">
        <v>3.5</v>
      </c>
      <c r="T20" s="15">
        <v>0.09</v>
      </c>
      <c r="U20" s="15">
        <v>225</v>
      </c>
      <c r="V20" s="15">
        <v>243</v>
      </c>
      <c r="W20" s="55">
        <v>101</v>
      </c>
      <c r="X20" s="36">
        <v>1080</v>
      </c>
      <c r="Y20" s="15">
        <v>1398</v>
      </c>
      <c r="Z20" s="15">
        <v>2007</v>
      </c>
      <c r="AA20" s="15">
        <v>2252</v>
      </c>
      <c r="AB20" s="15">
        <v>678</v>
      </c>
      <c r="AC20" s="15">
        <v>1268</v>
      </c>
      <c r="AD20" s="15">
        <v>347</v>
      </c>
      <c r="AE20" s="58">
        <v>1412</v>
      </c>
      <c r="AF20" s="63">
        <v>170</v>
      </c>
      <c r="AG20" s="21"/>
    </row>
    <row r="21" spans="1:33" ht="12.75">
      <c r="A21" s="88">
        <v>412</v>
      </c>
      <c r="B21" s="21" t="s">
        <v>391</v>
      </c>
      <c r="C21" s="17" t="s">
        <v>398</v>
      </c>
      <c r="D21" s="13">
        <v>285</v>
      </c>
      <c r="E21" s="15">
        <v>20.3</v>
      </c>
      <c r="F21" s="15">
        <v>23.2</v>
      </c>
      <c r="G21" s="15">
        <v>1.8</v>
      </c>
      <c r="H21" s="15">
        <v>53.8</v>
      </c>
      <c r="I21" s="55">
        <v>0.9</v>
      </c>
      <c r="J21" s="36"/>
      <c r="K21" s="15">
        <v>330</v>
      </c>
      <c r="L21" s="15">
        <v>195</v>
      </c>
      <c r="M21" s="13"/>
      <c r="N21" s="37">
        <v>3200</v>
      </c>
      <c r="O21" s="17">
        <v>52</v>
      </c>
      <c r="P21" s="15">
        <v>277</v>
      </c>
      <c r="Q21" s="15">
        <v>7.2</v>
      </c>
      <c r="R21" s="15">
        <v>21.3</v>
      </c>
      <c r="S21" s="15">
        <v>2.6</v>
      </c>
      <c r="T21" s="15">
        <v>0.09</v>
      </c>
      <c r="U21" s="15">
        <v>188</v>
      </c>
      <c r="V21" s="15">
        <v>239</v>
      </c>
      <c r="W21" s="55">
        <v>96</v>
      </c>
      <c r="X21" s="36">
        <v>908</v>
      </c>
      <c r="Y21" s="15">
        <v>1187</v>
      </c>
      <c r="Z21" s="15">
        <v>1708</v>
      </c>
      <c r="AA21" s="15">
        <v>1907</v>
      </c>
      <c r="AB21" s="15">
        <v>579</v>
      </c>
      <c r="AC21" s="15">
        <v>1078</v>
      </c>
      <c r="AD21" s="15">
        <v>297</v>
      </c>
      <c r="AE21" s="58">
        <v>1205</v>
      </c>
      <c r="AF21" s="63">
        <v>171</v>
      </c>
      <c r="AG21" s="21"/>
    </row>
    <row r="22" spans="1:33" ht="12.75">
      <c r="A22" s="88">
        <v>413</v>
      </c>
      <c r="B22" s="21" t="s">
        <v>391</v>
      </c>
      <c r="C22" s="17" t="s">
        <v>175</v>
      </c>
      <c r="D22" s="13">
        <v>316</v>
      </c>
      <c r="E22" s="15">
        <v>19.6</v>
      </c>
      <c r="F22" s="15">
        <v>28.1</v>
      </c>
      <c r="G22" s="13"/>
      <c r="H22" s="15">
        <v>51.5</v>
      </c>
      <c r="I22" s="55">
        <v>0.8</v>
      </c>
      <c r="J22" s="36"/>
      <c r="K22" s="15">
        <v>780</v>
      </c>
      <c r="L22" s="15">
        <v>230</v>
      </c>
      <c r="M22" s="13"/>
      <c r="N22" s="37">
        <v>4000</v>
      </c>
      <c r="O22" s="17">
        <v>458</v>
      </c>
      <c r="P22" s="15">
        <v>355</v>
      </c>
      <c r="Q22" s="15">
        <v>7.3</v>
      </c>
      <c r="R22" s="15">
        <v>112</v>
      </c>
      <c r="S22" s="15">
        <v>2.8</v>
      </c>
      <c r="T22" s="15">
        <v>0.08</v>
      </c>
      <c r="U22" s="15">
        <v>195</v>
      </c>
      <c r="V22" s="15">
        <v>231</v>
      </c>
      <c r="W22" s="55">
        <v>85</v>
      </c>
      <c r="X22" s="36"/>
      <c r="Y22" s="13"/>
      <c r="Z22" s="13"/>
      <c r="AA22" s="13"/>
      <c r="AB22" s="13"/>
      <c r="AC22" s="13"/>
      <c r="AD22" s="13"/>
      <c r="AE22" s="37"/>
      <c r="AF22" s="63">
        <v>165</v>
      </c>
      <c r="AG22" s="21"/>
    </row>
    <row r="23" spans="1:33" ht="12.75">
      <c r="A23" s="88">
        <v>414</v>
      </c>
      <c r="B23" s="79" t="s">
        <v>393</v>
      </c>
      <c r="C23" s="17" t="s">
        <v>7</v>
      </c>
      <c r="D23" s="13">
        <v>877</v>
      </c>
      <c r="E23" s="15">
        <v>0.8</v>
      </c>
      <c r="F23" s="15">
        <v>98</v>
      </c>
      <c r="G23" s="13"/>
      <c r="H23" s="15">
        <v>1</v>
      </c>
      <c r="I23" s="55">
        <v>0.1</v>
      </c>
      <c r="J23" s="36"/>
      <c r="K23" s="13"/>
      <c r="L23" s="13"/>
      <c r="M23" s="13"/>
      <c r="N23" s="37"/>
      <c r="O23" s="17">
        <v>3.6</v>
      </c>
      <c r="P23" s="15">
        <v>0.9</v>
      </c>
      <c r="Q23" s="15">
        <v>0.7</v>
      </c>
      <c r="R23" s="15">
        <v>0.8</v>
      </c>
      <c r="S23" s="15">
        <v>1.1</v>
      </c>
      <c r="T23" s="15">
        <v>0.02</v>
      </c>
      <c r="U23" s="15">
        <v>2.1</v>
      </c>
      <c r="V23" s="15">
        <v>52</v>
      </c>
      <c r="W23" s="55">
        <v>4</v>
      </c>
      <c r="X23" s="36"/>
      <c r="Y23" s="13"/>
      <c r="Z23" s="13"/>
      <c r="AA23" s="13"/>
      <c r="AB23" s="13"/>
      <c r="AC23" s="13"/>
      <c r="AD23" s="13"/>
      <c r="AE23" s="37"/>
      <c r="AF23" s="63">
        <v>28</v>
      </c>
      <c r="AG23" s="21"/>
    </row>
    <row r="24" spans="1:33" ht="12.75">
      <c r="A24" s="88">
        <v>415</v>
      </c>
      <c r="B24" s="21" t="s">
        <v>394</v>
      </c>
      <c r="C24" s="17" t="s">
        <v>399</v>
      </c>
      <c r="D24" s="13">
        <v>317</v>
      </c>
      <c r="E24" s="15">
        <v>24.6</v>
      </c>
      <c r="F24" s="15">
        <v>23.2</v>
      </c>
      <c r="G24" s="13"/>
      <c r="H24" s="13"/>
      <c r="I24" s="55"/>
      <c r="J24" s="36"/>
      <c r="K24" s="13"/>
      <c r="L24" s="13"/>
      <c r="M24" s="13"/>
      <c r="N24" s="37"/>
      <c r="O24" s="17">
        <v>66</v>
      </c>
      <c r="P24" s="15">
        <v>308</v>
      </c>
      <c r="Q24" s="15">
        <v>5.2</v>
      </c>
      <c r="R24" s="15">
        <v>22.6</v>
      </c>
      <c r="S24" s="15">
        <v>1.7</v>
      </c>
      <c r="T24" s="15"/>
      <c r="U24" s="15">
        <v>363</v>
      </c>
      <c r="V24" s="15">
        <v>253</v>
      </c>
      <c r="W24" s="55">
        <v>93</v>
      </c>
      <c r="X24" s="36"/>
      <c r="Y24" s="13"/>
      <c r="Z24" s="13"/>
      <c r="AA24" s="13"/>
      <c r="AB24" s="13"/>
      <c r="AC24" s="13"/>
      <c r="AD24" s="13"/>
      <c r="AE24" s="37"/>
      <c r="AF24" s="63">
        <v>286</v>
      </c>
      <c r="AG24" s="21"/>
    </row>
    <row r="25" spans="1:33" ht="12.75">
      <c r="A25" s="88">
        <v>416</v>
      </c>
      <c r="B25" s="21" t="s">
        <v>395</v>
      </c>
      <c r="C25" s="17"/>
      <c r="D25" s="13">
        <v>736</v>
      </c>
      <c r="E25" s="15">
        <v>3.9</v>
      </c>
      <c r="F25" s="15">
        <v>80</v>
      </c>
      <c r="G25" s="13"/>
      <c r="H25" s="13"/>
      <c r="I25" s="55"/>
      <c r="J25" s="36"/>
      <c r="K25" s="15">
        <v>1200</v>
      </c>
      <c r="L25" s="15">
        <v>240</v>
      </c>
      <c r="M25" s="13"/>
      <c r="N25" s="37"/>
      <c r="O25" s="17">
        <v>69</v>
      </c>
      <c r="P25" s="15">
        <v>304</v>
      </c>
      <c r="Q25" s="15">
        <v>10</v>
      </c>
      <c r="R25" s="15">
        <v>24</v>
      </c>
      <c r="S25" s="15">
        <v>2.2</v>
      </c>
      <c r="T25" s="15"/>
      <c r="U25" s="15">
        <v>215</v>
      </c>
      <c r="V25" s="15">
        <v>206</v>
      </c>
      <c r="W25" s="55"/>
      <c r="X25" s="36"/>
      <c r="Y25" s="13"/>
      <c r="Z25" s="13"/>
      <c r="AA25" s="13"/>
      <c r="AB25" s="13"/>
      <c r="AC25" s="13"/>
      <c r="AD25" s="13"/>
      <c r="AE25" s="37"/>
      <c r="AF25" s="63"/>
      <c r="AG25" s="21"/>
    </row>
    <row r="26" spans="1:33" ht="12.75">
      <c r="A26" s="88">
        <v>417</v>
      </c>
      <c r="B26" s="21" t="s">
        <v>396</v>
      </c>
      <c r="C26" s="17" t="s">
        <v>7</v>
      </c>
      <c r="D26" s="13">
        <v>105</v>
      </c>
      <c r="E26" s="15">
        <v>15.2</v>
      </c>
      <c r="F26" s="15">
        <v>4.3</v>
      </c>
      <c r="G26" s="15">
        <v>0.8</v>
      </c>
      <c r="H26" s="13"/>
      <c r="I26" s="55"/>
      <c r="J26" s="36">
        <v>120</v>
      </c>
      <c r="K26" s="15">
        <v>540</v>
      </c>
      <c r="L26" s="15">
        <v>1570</v>
      </c>
      <c r="M26" s="15">
        <v>12000</v>
      </c>
      <c r="N26" s="37">
        <v>8700</v>
      </c>
      <c r="O26" s="17"/>
      <c r="P26" s="13"/>
      <c r="Q26" s="15">
        <v>9</v>
      </c>
      <c r="R26" s="13"/>
      <c r="S26" s="13">
        <v>6.8</v>
      </c>
      <c r="T26" s="15"/>
      <c r="U26" s="13">
        <v>209</v>
      </c>
      <c r="V26" s="13"/>
      <c r="W26" s="55"/>
      <c r="X26" s="36">
        <v>758</v>
      </c>
      <c r="Y26" s="13">
        <v>787</v>
      </c>
      <c r="Z26" s="15">
        <v>1420</v>
      </c>
      <c r="AA26" s="15">
        <v>1177</v>
      </c>
      <c r="AB26" s="15">
        <v>327</v>
      </c>
      <c r="AC26" s="15">
        <v>712</v>
      </c>
      <c r="AD26" s="15">
        <v>238</v>
      </c>
      <c r="AE26" s="58">
        <v>948</v>
      </c>
      <c r="AF26" s="63"/>
      <c r="AG26" s="21"/>
    </row>
    <row r="27" spans="1:33" ht="13.5" thickBot="1">
      <c r="A27" s="89">
        <v>418</v>
      </c>
      <c r="B27" s="22" t="s">
        <v>397</v>
      </c>
      <c r="C27" s="62" t="s">
        <v>360</v>
      </c>
      <c r="D27" s="39">
        <v>763</v>
      </c>
      <c r="E27" s="39">
        <v>6.6</v>
      </c>
      <c r="F27" s="39">
        <v>80.2</v>
      </c>
      <c r="G27" s="39">
        <v>0.7</v>
      </c>
      <c r="H27" s="39">
        <v>9</v>
      </c>
      <c r="I27" s="90">
        <v>3.5</v>
      </c>
      <c r="J27" s="38"/>
      <c r="K27" s="39">
        <v>180</v>
      </c>
      <c r="L27" s="39">
        <v>40</v>
      </c>
      <c r="M27" s="39"/>
      <c r="N27" s="40">
        <v>900</v>
      </c>
      <c r="O27" s="62">
        <v>2300</v>
      </c>
      <c r="P27" s="39">
        <v>127</v>
      </c>
      <c r="Q27" s="39">
        <v>7</v>
      </c>
      <c r="R27" s="39"/>
      <c r="S27" s="39">
        <v>0.6</v>
      </c>
      <c r="T27" s="39">
        <v>0.05</v>
      </c>
      <c r="U27" s="39">
        <v>42</v>
      </c>
      <c r="V27" s="39"/>
      <c r="W27" s="90"/>
      <c r="X27" s="38">
        <v>148</v>
      </c>
      <c r="Y27" s="39">
        <v>197</v>
      </c>
      <c r="Z27" s="39">
        <v>292</v>
      </c>
      <c r="AA27" s="39">
        <v>309</v>
      </c>
      <c r="AB27" s="39">
        <v>101</v>
      </c>
      <c r="AC27" s="39">
        <v>178</v>
      </c>
      <c r="AD27" s="39">
        <v>49</v>
      </c>
      <c r="AE27" s="40">
        <v>198</v>
      </c>
      <c r="AF27" s="64">
        <v>30</v>
      </c>
      <c r="AG27" s="22"/>
    </row>
  </sheetData>
  <sheetProtection/>
  <mergeCells count="8">
    <mergeCell ref="X3:AE3"/>
    <mergeCell ref="J1:N1"/>
    <mergeCell ref="O1:W1"/>
    <mergeCell ref="X1:AE1"/>
    <mergeCell ref="D1:I1"/>
    <mergeCell ref="K2:N2"/>
    <mergeCell ref="K3:N3"/>
    <mergeCell ref="O3:W3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24"/>
  <sheetViews>
    <sheetView zoomScalePageLayoutView="0" workbookViewId="0" topLeftCell="A1">
      <selection activeCell="A25" sqref="A25"/>
    </sheetView>
  </sheetViews>
  <sheetFormatPr defaultColWidth="11.421875" defaultRowHeight="12.75"/>
  <cols>
    <col min="1" max="1" width="4.00390625" style="0" bestFit="1" customWidth="1"/>
    <col min="2" max="2" width="14.8515625" style="0" bestFit="1" customWidth="1"/>
    <col min="3" max="3" width="8.57421875" style="0" bestFit="1" customWidth="1"/>
    <col min="4" max="4" width="6.57421875" style="0" bestFit="1" customWidth="1"/>
    <col min="5" max="8" width="5.57421875" style="0" bestFit="1" customWidth="1"/>
    <col min="9" max="9" width="5.28125" style="0" bestFit="1" customWidth="1"/>
    <col min="10" max="10" width="6.00390625" style="0" bestFit="1" customWidth="1"/>
    <col min="11" max="11" width="4.00390625" style="0" bestFit="1" customWidth="1"/>
    <col min="12" max="12" width="5.00390625" style="0" bestFit="1" customWidth="1"/>
    <col min="13" max="14" width="6.00390625" style="0" bestFit="1" customWidth="1"/>
    <col min="15" max="16" width="6.57421875" style="0" bestFit="1" customWidth="1"/>
    <col min="17" max="19" width="5.57421875" style="0" bestFit="1" customWidth="1"/>
    <col min="20" max="20" width="4.57421875" style="0" bestFit="1" customWidth="1"/>
    <col min="21" max="23" width="6.57421875" style="0" bestFit="1" customWidth="1"/>
    <col min="24" max="27" width="5.00390625" style="0" bestFit="1" customWidth="1"/>
    <col min="28" max="28" width="4.28125" style="0" bestFit="1" customWidth="1"/>
    <col min="29" max="29" width="5.00390625" style="0" bestFit="1" customWidth="1"/>
    <col min="30" max="30" width="4.00390625" style="0" bestFit="1" customWidth="1"/>
    <col min="31" max="31" width="5.00390625" style="0" bestFit="1" customWidth="1"/>
    <col min="32" max="32" width="5.28125" style="0" bestFit="1" customWidth="1"/>
    <col min="33" max="33" width="6.8515625" style="0" bestFit="1" customWidth="1"/>
  </cols>
  <sheetData>
    <row r="1" spans="1:33" ht="13.5" thickBot="1">
      <c r="A1" s="18"/>
      <c r="B1" s="23" t="s">
        <v>41</v>
      </c>
      <c r="C1" s="26" t="s">
        <v>42</v>
      </c>
      <c r="D1" s="170" t="s">
        <v>478</v>
      </c>
      <c r="E1" s="171"/>
      <c r="F1" s="171"/>
      <c r="G1" s="171"/>
      <c r="H1" s="171"/>
      <c r="I1" s="171"/>
      <c r="J1" s="170" t="s">
        <v>49</v>
      </c>
      <c r="K1" s="171"/>
      <c r="L1" s="171"/>
      <c r="M1" s="171"/>
      <c r="N1" s="172"/>
      <c r="O1" s="169" t="s">
        <v>67</v>
      </c>
      <c r="P1" s="169"/>
      <c r="Q1" s="169"/>
      <c r="R1" s="169"/>
      <c r="S1" s="169"/>
      <c r="T1" s="169"/>
      <c r="U1" s="169"/>
      <c r="V1" s="169"/>
      <c r="W1" s="169"/>
      <c r="X1" s="173" t="s">
        <v>50</v>
      </c>
      <c r="Y1" s="174"/>
      <c r="Z1" s="174"/>
      <c r="AA1" s="174"/>
      <c r="AB1" s="174"/>
      <c r="AC1" s="174"/>
      <c r="AD1" s="174"/>
      <c r="AE1" s="175"/>
      <c r="AF1" s="28" t="s">
        <v>51</v>
      </c>
      <c r="AG1" s="23" t="s">
        <v>52</v>
      </c>
    </row>
    <row r="2" spans="1:33" ht="13.5" thickBot="1">
      <c r="A2" s="19"/>
      <c r="B2" s="24"/>
      <c r="C2" s="27"/>
      <c r="D2" s="97"/>
      <c r="E2" s="73"/>
      <c r="F2" s="73"/>
      <c r="G2" s="73"/>
      <c r="H2" s="73"/>
      <c r="I2" s="73"/>
      <c r="J2" s="23" t="s">
        <v>492</v>
      </c>
      <c r="K2" s="176"/>
      <c r="L2" s="176"/>
      <c r="M2" s="176"/>
      <c r="N2" s="177"/>
      <c r="O2" s="4"/>
      <c r="P2" s="4"/>
      <c r="Q2" s="4"/>
      <c r="R2" s="4"/>
      <c r="S2" s="4"/>
      <c r="T2" s="4"/>
      <c r="U2" s="4"/>
      <c r="V2" s="4"/>
      <c r="W2" s="4"/>
      <c r="X2" s="46"/>
      <c r="Y2" s="2"/>
      <c r="Z2" s="2"/>
      <c r="AA2" s="2"/>
      <c r="AB2" s="2"/>
      <c r="AC2" s="2"/>
      <c r="AD2" s="2"/>
      <c r="AE2" s="47"/>
      <c r="AF2" s="46"/>
      <c r="AG2" s="19"/>
    </row>
    <row r="3" spans="1:33" ht="13.5" thickBot="1">
      <c r="A3" s="20"/>
      <c r="B3" s="120" t="s">
        <v>400</v>
      </c>
      <c r="C3" s="26"/>
      <c r="D3" s="29"/>
      <c r="E3" s="11"/>
      <c r="F3" s="11"/>
      <c r="G3" s="11"/>
      <c r="H3" s="11"/>
      <c r="I3" s="11"/>
      <c r="J3" s="24">
        <v>100</v>
      </c>
      <c r="K3" s="166" t="s">
        <v>493</v>
      </c>
      <c r="L3" s="167"/>
      <c r="M3" s="167"/>
      <c r="N3" s="168"/>
      <c r="O3" s="178" t="s">
        <v>496</v>
      </c>
      <c r="P3" s="179"/>
      <c r="Q3" s="179"/>
      <c r="R3" s="179"/>
      <c r="S3" s="179"/>
      <c r="T3" s="179"/>
      <c r="U3" s="179"/>
      <c r="V3" s="179"/>
      <c r="W3" s="180"/>
      <c r="X3" s="166" t="s">
        <v>496</v>
      </c>
      <c r="Y3" s="167"/>
      <c r="Z3" s="167"/>
      <c r="AA3" s="167"/>
      <c r="AB3" s="167"/>
      <c r="AC3" s="167"/>
      <c r="AD3" s="167"/>
      <c r="AE3" s="168"/>
      <c r="AF3" s="53"/>
      <c r="AG3" s="18"/>
    </row>
    <row r="4" spans="1:33" ht="13.5" thickBot="1">
      <c r="A4" s="87" t="s">
        <v>14</v>
      </c>
      <c r="B4" s="87"/>
      <c r="C4" s="96"/>
      <c r="D4" s="97" t="s">
        <v>43</v>
      </c>
      <c r="E4" s="73" t="s">
        <v>44</v>
      </c>
      <c r="F4" s="73" t="s">
        <v>45</v>
      </c>
      <c r="G4" s="73" t="s">
        <v>46</v>
      </c>
      <c r="H4" s="73" t="s">
        <v>47</v>
      </c>
      <c r="I4" s="73" t="s">
        <v>477</v>
      </c>
      <c r="J4" s="121" t="s">
        <v>53</v>
      </c>
      <c r="K4" s="74" t="s">
        <v>54</v>
      </c>
      <c r="L4" s="72" t="s">
        <v>55</v>
      </c>
      <c r="M4" s="72" t="s">
        <v>56</v>
      </c>
      <c r="N4" s="113" t="s">
        <v>57</v>
      </c>
      <c r="O4" s="124" t="s">
        <v>58</v>
      </c>
      <c r="P4" s="125" t="s">
        <v>59</v>
      </c>
      <c r="Q4" s="125" t="s">
        <v>60</v>
      </c>
      <c r="R4" s="125" t="s">
        <v>61</v>
      </c>
      <c r="S4" s="125" t="s">
        <v>62</v>
      </c>
      <c r="T4" s="125" t="s">
        <v>63</v>
      </c>
      <c r="U4" s="125" t="s">
        <v>64</v>
      </c>
      <c r="V4" s="125" t="s">
        <v>65</v>
      </c>
      <c r="W4" s="126" t="s">
        <v>66</v>
      </c>
      <c r="X4" s="127" t="s">
        <v>68</v>
      </c>
      <c r="Y4" s="128" t="s">
        <v>69</v>
      </c>
      <c r="Z4" s="128" t="s">
        <v>70</v>
      </c>
      <c r="AA4" s="128" t="s">
        <v>71</v>
      </c>
      <c r="AB4" s="128" t="s">
        <v>72</v>
      </c>
      <c r="AC4" s="128" t="s">
        <v>73</v>
      </c>
      <c r="AD4" s="128" t="s">
        <v>74</v>
      </c>
      <c r="AE4" s="113" t="s">
        <v>75</v>
      </c>
      <c r="AF4" s="54"/>
      <c r="AG4" s="95"/>
    </row>
    <row r="5" spans="1:33" ht="12.75">
      <c r="A5" s="88">
        <v>419</v>
      </c>
      <c r="B5" s="21" t="s">
        <v>385</v>
      </c>
      <c r="C5" s="63" t="s">
        <v>399</v>
      </c>
      <c r="D5" s="41">
        <v>239</v>
      </c>
      <c r="E5" s="14">
        <v>25</v>
      </c>
      <c r="F5" s="14">
        <v>14.7</v>
      </c>
      <c r="G5" s="14"/>
      <c r="H5" s="14">
        <v>57.3</v>
      </c>
      <c r="I5" s="42"/>
      <c r="J5" s="17"/>
      <c r="K5" s="13"/>
      <c r="L5" s="13"/>
      <c r="M5" s="13"/>
      <c r="N5" s="55"/>
      <c r="O5" s="41"/>
      <c r="P5" s="14"/>
      <c r="Q5" s="14"/>
      <c r="R5" s="14"/>
      <c r="S5" s="14"/>
      <c r="T5" s="14"/>
      <c r="U5" s="14"/>
      <c r="V5" s="14"/>
      <c r="W5" s="42"/>
      <c r="X5" s="17"/>
      <c r="Y5" s="13"/>
      <c r="Z5" s="13"/>
      <c r="AA5" s="13"/>
      <c r="AB5" s="13"/>
      <c r="AC5" s="13"/>
      <c r="AD5" s="13"/>
      <c r="AE5" s="55"/>
      <c r="AF5" s="21"/>
      <c r="AG5" s="51"/>
    </row>
    <row r="6" spans="1:33" ht="12.75">
      <c r="A6" s="88">
        <v>420</v>
      </c>
      <c r="B6" s="21" t="s">
        <v>401</v>
      </c>
      <c r="C6" s="63" t="s">
        <v>7</v>
      </c>
      <c r="D6" s="41">
        <v>312</v>
      </c>
      <c r="E6" s="14">
        <v>14.9</v>
      </c>
      <c r="F6" s="14">
        <v>29.3</v>
      </c>
      <c r="G6" s="14"/>
      <c r="H6" s="14">
        <v>54.9</v>
      </c>
      <c r="I6" s="42">
        <v>0.9</v>
      </c>
      <c r="J6" s="17"/>
      <c r="K6" s="15">
        <v>120</v>
      </c>
      <c r="L6" s="15">
        <v>150</v>
      </c>
      <c r="M6" s="13"/>
      <c r="N6" s="55">
        <v>4000</v>
      </c>
      <c r="O6" s="41">
        <v>75</v>
      </c>
      <c r="P6" s="14">
        <v>246</v>
      </c>
      <c r="Q6" s="14">
        <v>10.5</v>
      </c>
      <c r="R6" s="14">
        <v>18.7</v>
      </c>
      <c r="S6" s="14">
        <v>1.6</v>
      </c>
      <c r="T6" s="14">
        <v>0.16</v>
      </c>
      <c r="U6" s="14">
        <v>162</v>
      </c>
      <c r="V6" s="14">
        <v>149</v>
      </c>
      <c r="W6" s="42">
        <v>70</v>
      </c>
      <c r="X6" s="17"/>
      <c r="Y6" s="13"/>
      <c r="Z6" s="13"/>
      <c r="AA6" s="13"/>
      <c r="AB6" s="13"/>
      <c r="AC6" s="13"/>
      <c r="AD6" s="13"/>
      <c r="AE6" s="55"/>
      <c r="AF6" s="21">
        <v>107</v>
      </c>
      <c r="AG6" s="51"/>
    </row>
    <row r="7" spans="1:33" ht="12.75">
      <c r="A7" s="88">
        <v>421</v>
      </c>
      <c r="B7" s="21" t="s">
        <v>401</v>
      </c>
      <c r="C7" s="63" t="s">
        <v>398</v>
      </c>
      <c r="D7" s="41">
        <v>424</v>
      </c>
      <c r="E7" s="14">
        <v>20.1</v>
      </c>
      <c r="F7" s="14">
        <v>40.1</v>
      </c>
      <c r="G7" s="14"/>
      <c r="H7" s="14">
        <v>39.7</v>
      </c>
      <c r="I7" s="42">
        <v>1.1</v>
      </c>
      <c r="J7" s="17"/>
      <c r="K7" s="15">
        <v>210</v>
      </c>
      <c r="L7" s="15">
        <v>330</v>
      </c>
      <c r="M7" s="13"/>
      <c r="N7" s="55">
        <v>7800</v>
      </c>
      <c r="O7" s="41">
        <v>92</v>
      </c>
      <c r="P7" s="14">
        <v>391</v>
      </c>
      <c r="Q7" s="14">
        <v>13.5</v>
      </c>
      <c r="R7" s="14">
        <v>19.8</v>
      </c>
      <c r="S7" s="14">
        <v>2.8</v>
      </c>
      <c r="T7" s="14">
        <v>0.18</v>
      </c>
      <c r="U7" s="14">
        <v>195</v>
      </c>
      <c r="V7" s="14">
        <v>213</v>
      </c>
      <c r="W7" s="42">
        <v>90</v>
      </c>
      <c r="X7" s="17">
        <v>818</v>
      </c>
      <c r="Y7" s="15">
        <v>1047</v>
      </c>
      <c r="Z7" s="15">
        <v>1567</v>
      </c>
      <c r="AA7" s="15">
        <v>1638</v>
      </c>
      <c r="AB7" s="15">
        <v>491</v>
      </c>
      <c r="AC7" s="15">
        <v>932</v>
      </c>
      <c r="AD7" s="15">
        <v>258</v>
      </c>
      <c r="AE7" s="56">
        <v>993</v>
      </c>
      <c r="AF7" s="21">
        <v>141</v>
      </c>
      <c r="AG7" s="51"/>
    </row>
    <row r="8" spans="1:33" ht="12.75">
      <c r="A8" s="88">
        <v>422</v>
      </c>
      <c r="B8" s="21" t="s">
        <v>401</v>
      </c>
      <c r="C8" s="63" t="s">
        <v>399</v>
      </c>
      <c r="D8" s="41">
        <v>396</v>
      </c>
      <c r="E8" s="14">
        <v>21.7</v>
      </c>
      <c r="F8" s="14">
        <v>37.8</v>
      </c>
      <c r="G8" s="14"/>
      <c r="H8" s="14">
        <v>39.3</v>
      </c>
      <c r="I8" s="42">
        <v>1.1</v>
      </c>
      <c r="J8" s="17"/>
      <c r="K8" s="15">
        <v>88</v>
      </c>
      <c r="L8" s="15">
        <v>126</v>
      </c>
      <c r="M8" s="13"/>
      <c r="N8" s="55">
        <v>4600</v>
      </c>
      <c r="O8" s="41">
        <v>118</v>
      </c>
      <c r="P8" s="14">
        <v>293</v>
      </c>
      <c r="Q8" s="14">
        <v>13.2</v>
      </c>
      <c r="R8" s="14">
        <v>19.1</v>
      </c>
      <c r="S8" s="14">
        <v>2.3</v>
      </c>
      <c r="T8" s="14">
        <v>0.17</v>
      </c>
      <c r="U8" s="14">
        <v>185</v>
      </c>
      <c r="V8" s="14">
        <v>201</v>
      </c>
      <c r="W8" s="42">
        <v>89</v>
      </c>
      <c r="X8" s="17"/>
      <c r="Y8" s="13"/>
      <c r="Z8" s="13"/>
      <c r="AA8" s="13"/>
      <c r="AB8" s="13"/>
      <c r="AC8" s="13"/>
      <c r="AD8" s="13"/>
      <c r="AE8" s="55"/>
      <c r="AF8" s="21">
        <v>153</v>
      </c>
      <c r="AG8" s="51"/>
    </row>
    <row r="9" spans="1:33" ht="12.75">
      <c r="A9" s="88">
        <v>423</v>
      </c>
      <c r="B9" s="21" t="s">
        <v>401</v>
      </c>
      <c r="C9" s="63" t="s">
        <v>175</v>
      </c>
      <c r="D9" s="41">
        <v>480</v>
      </c>
      <c r="E9" s="14">
        <v>15.4</v>
      </c>
      <c r="F9" s="14">
        <v>52.6</v>
      </c>
      <c r="G9" s="14"/>
      <c r="H9" s="14">
        <v>34.69</v>
      </c>
      <c r="I9" s="42">
        <v>1</v>
      </c>
      <c r="J9" s="17"/>
      <c r="K9" s="13"/>
      <c r="L9" s="15"/>
      <c r="M9" s="13"/>
      <c r="N9" s="55"/>
      <c r="O9" s="41">
        <v>86</v>
      </c>
      <c r="P9" s="14">
        <v>241</v>
      </c>
      <c r="Q9" s="14">
        <v>14</v>
      </c>
      <c r="R9" s="14">
        <v>17.9</v>
      </c>
      <c r="S9" s="14">
        <v>2.6</v>
      </c>
      <c r="T9" s="14">
        <v>0.12</v>
      </c>
      <c r="U9" s="14">
        <v>184</v>
      </c>
      <c r="V9" s="14">
        <v>166</v>
      </c>
      <c r="W9" s="42">
        <v>92</v>
      </c>
      <c r="X9" s="17"/>
      <c r="Y9" s="13"/>
      <c r="Z9" s="13"/>
      <c r="AA9" s="13"/>
      <c r="AB9" s="13"/>
      <c r="AC9" s="13"/>
      <c r="AD9" s="13"/>
      <c r="AE9" s="55"/>
      <c r="AF9" s="21">
        <v>126</v>
      </c>
      <c r="AG9" s="51"/>
    </row>
    <row r="10" spans="1:33" ht="12.75">
      <c r="A10" s="88">
        <v>424</v>
      </c>
      <c r="B10" s="21" t="s">
        <v>402</v>
      </c>
      <c r="C10" s="63" t="s">
        <v>7</v>
      </c>
      <c r="D10" s="41">
        <v>158</v>
      </c>
      <c r="E10" s="14">
        <v>19.3</v>
      </c>
      <c r="F10" s="14">
        <v>8.3</v>
      </c>
      <c r="G10" s="14"/>
      <c r="H10" s="14">
        <v>71.4</v>
      </c>
      <c r="I10" s="42">
        <v>1</v>
      </c>
      <c r="J10" s="17"/>
      <c r="K10" s="15">
        <v>180</v>
      </c>
      <c r="L10" s="15">
        <v>160</v>
      </c>
      <c r="M10" s="13"/>
      <c r="N10" s="55"/>
      <c r="O10" s="41">
        <v>91</v>
      </c>
      <c r="P10" s="14">
        <v>350</v>
      </c>
      <c r="Q10" s="14">
        <v>12.6</v>
      </c>
      <c r="R10" s="14">
        <v>27.2</v>
      </c>
      <c r="S10" s="14">
        <v>1.7</v>
      </c>
      <c r="T10" s="14">
        <v>0.16</v>
      </c>
      <c r="U10" s="14">
        <v>195</v>
      </c>
      <c r="V10" s="14">
        <v>208</v>
      </c>
      <c r="W10" s="42">
        <v>84</v>
      </c>
      <c r="X10" s="17"/>
      <c r="Y10" s="13"/>
      <c r="Z10" s="13"/>
      <c r="AA10" s="13"/>
      <c r="AB10" s="13"/>
      <c r="AC10" s="13"/>
      <c r="AD10" s="13"/>
      <c r="AE10" s="55"/>
      <c r="AF10" s="21">
        <v>121</v>
      </c>
      <c r="AG10" s="51"/>
    </row>
    <row r="11" spans="1:33" ht="12.75">
      <c r="A11" s="88">
        <v>425</v>
      </c>
      <c r="B11" s="21" t="s">
        <v>402</v>
      </c>
      <c r="C11" s="63" t="s">
        <v>398</v>
      </c>
      <c r="D11" s="41">
        <v>235</v>
      </c>
      <c r="E11" s="14">
        <v>26.9</v>
      </c>
      <c r="F11" s="14">
        <v>14.9</v>
      </c>
      <c r="G11" s="14"/>
      <c r="H11" s="14">
        <v>57.1</v>
      </c>
      <c r="I11" s="42">
        <v>1.1</v>
      </c>
      <c r="J11" s="17"/>
      <c r="K11" s="15"/>
      <c r="L11" s="13"/>
      <c r="M11" s="13"/>
      <c r="N11" s="55"/>
      <c r="O11" s="41">
        <v>127</v>
      </c>
      <c r="P11" s="14">
        <v>400</v>
      </c>
      <c r="Q11" s="14">
        <v>20.9</v>
      </c>
      <c r="R11" s="14">
        <v>30</v>
      </c>
      <c r="S11" s="14">
        <v>2.5</v>
      </c>
      <c r="T11" s="14">
        <v>0.18</v>
      </c>
      <c r="U11" s="14">
        <v>239</v>
      </c>
      <c r="V11" s="14">
        <v>286</v>
      </c>
      <c r="W11" s="42">
        <v>110</v>
      </c>
      <c r="X11" s="17"/>
      <c r="Y11" s="13"/>
      <c r="Z11" s="13"/>
      <c r="AA11" s="13"/>
      <c r="AB11" s="13"/>
      <c r="AC11" s="13"/>
      <c r="AD11" s="13"/>
      <c r="AE11" s="55"/>
      <c r="AF11" s="21">
        <v>170</v>
      </c>
      <c r="AG11" s="51"/>
    </row>
    <row r="12" spans="1:33" ht="12.75">
      <c r="A12" s="88">
        <v>426</v>
      </c>
      <c r="B12" s="21" t="s">
        <v>402</v>
      </c>
      <c r="C12" s="63" t="s">
        <v>399</v>
      </c>
      <c r="D12" s="41">
        <v>195</v>
      </c>
      <c r="E12" s="14">
        <v>23.3</v>
      </c>
      <c r="F12" s="14">
        <v>11.7</v>
      </c>
      <c r="G12" s="14">
        <v>0.8</v>
      </c>
      <c r="H12" s="14">
        <v>63</v>
      </c>
      <c r="I12" s="42">
        <v>1.2</v>
      </c>
      <c r="J12" s="17"/>
      <c r="K12" s="15">
        <v>60</v>
      </c>
      <c r="L12" s="15">
        <v>35</v>
      </c>
      <c r="M12" s="13"/>
      <c r="N12" s="55"/>
      <c r="O12" s="41">
        <v>136</v>
      </c>
      <c r="P12" s="14">
        <v>393</v>
      </c>
      <c r="Q12" s="14">
        <v>22.1</v>
      </c>
      <c r="R12" s="14">
        <v>31.6</v>
      </c>
      <c r="S12" s="14">
        <v>2.8</v>
      </c>
      <c r="T12" s="14">
        <v>0.2</v>
      </c>
      <c r="U12" s="14">
        <v>247</v>
      </c>
      <c r="V12" s="14">
        <v>287</v>
      </c>
      <c r="W12" s="42">
        <v>119</v>
      </c>
      <c r="X12" s="17"/>
      <c r="Y12" s="13"/>
      <c r="Z12" s="13"/>
      <c r="AA12" s="13"/>
      <c r="AB12" s="13"/>
      <c r="AC12" s="13"/>
      <c r="AD12" s="13"/>
      <c r="AE12" s="55"/>
      <c r="AF12" s="21">
        <v>187</v>
      </c>
      <c r="AG12" s="51"/>
    </row>
    <row r="13" spans="1:33" ht="12.75">
      <c r="A13" s="88">
        <v>427</v>
      </c>
      <c r="B13" s="21" t="s">
        <v>402</v>
      </c>
      <c r="C13" s="63" t="s">
        <v>175</v>
      </c>
      <c r="D13" s="41">
        <v>305</v>
      </c>
      <c r="E13" s="14">
        <v>24.8</v>
      </c>
      <c r="F13" s="14">
        <v>23.6</v>
      </c>
      <c r="G13" s="14"/>
      <c r="H13" s="14">
        <v>50.5</v>
      </c>
      <c r="I13" s="42">
        <v>1.1</v>
      </c>
      <c r="J13" s="17"/>
      <c r="K13" s="15">
        <v>228</v>
      </c>
      <c r="L13" s="15">
        <v>305</v>
      </c>
      <c r="M13" s="13"/>
      <c r="N13" s="55">
        <v>8000</v>
      </c>
      <c r="O13" s="41">
        <v>96</v>
      </c>
      <c r="P13" s="14">
        <v>412</v>
      </c>
      <c r="Q13" s="14">
        <v>11.3</v>
      </c>
      <c r="R13" s="14">
        <v>23</v>
      </c>
      <c r="S13" s="14">
        <v>3.1</v>
      </c>
      <c r="T13" s="14">
        <v>0.3</v>
      </c>
      <c r="U13" s="14">
        <v>224</v>
      </c>
      <c r="V13" s="14">
        <v>250</v>
      </c>
      <c r="W13" s="42">
        <v>134</v>
      </c>
      <c r="X13" s="17"/>
      <c r="Y13" s="13"/>
      <c r="Z13" s="13"/>
      <c r="AA13" s="13"/>
      <c r="AB13" s="13"/>
      <c r="AC13" s="13"/>
      <c r="AD13" s="13"/>
      <c r="AE13" s="55"/>
      <c r="AF13" s="21">
        <v>166</v>
      </c>
      <c r="AG13" s="51"/>
    </row>
    <row r="14" spans="1:33" ht="12.75">
      <c r="A14" s="88">
        <v>428</v>
      </c>
      <c r="B14" s="21" t="s">
        <v>403</v>
      </c>
      <c r="C14" s="63" t="s">
        <v>398</v>
      </c>
      <c r="D14" s="41">
        <v>326</v>
      </c>
      <c r="E14" s="14">
        <v>24.2</v>
      </c>
      <c r="F14" s="14">
        <v>24.4</v>
      </c>
      <c r="G14" s="14"/>
      <c r="H14" s="14"/>
      <c r="I14" s="42"/>
      <c r="J14" s="17"/>
      <c r="K14" s="13"/>
      <c r="L14" s="13"/>
      <c r="M14" s="13"/>
      <c r="N14" s="55"/>
      <c r="O14" s="41">
        <v>66</v>
      </c>
      <c r="P14" s="14">
        <v>186</v>
      </c>
      <c r="Q14" s="14">
        <v>50</v>
      </c>
      <c r="R14" s="14">
        <v>26.6</v>
      </c>
      <c r="S14" s="14">
        <v>6.8</v>
      </c>
      <c r="T14" s="14"/>
      <c r="U14" s="14">
        <v>220</v>
      </c>
      <c r="V14" s="14">
        <v>259</v>
      </c>
      <c r="W14" s="42">
        <v>82</v>
      </c>
      <c r="X14" s="17"/>
      <c r="Y14" s="13"/>
      <c r="Z14" s="13"/>
      <c r="AA14" s="13"/>
      <c r="AB14" s="13"/>
      <c r="AC14" s="13"/>
      <c r="AD14" s="13"/>
      <c r="AE14" s="55"/>
      <c r="AF14" s="21">
        <v>203</v>
      </c>
      <c r="AG14" s="51"/>
    </row>
    <row r="15" spans="1:33" ht="12.75">
      <c r="A15" s="88">
        <v>429</v>
      </c>
      <c r="B15" s="21" t="s">
        <v>388</v>
      </c>
      <c r="C15" s="63" t="s">
        <v>7</v>
      </c>
      <c r="D15" s="41">
        <v>131</v>
      </c>
      <c r="E15" s="14">
        <v>20</v>
      </c>
      <c r="F15" s="14">
        <v>3.8</v>
      </c>
      <c r="G15" s="14">
        <v>2.8</v>
      </c>
      <c r="H15" s="14"/>
      <c r="I15" s="42"/>
      <c r="J15" s="17">
        <v>48000</v>
      </c>
      <c r="K15" s="15">
        <v>385</v>
      </c>
      <c r="L15" s="15">
        <v>3100</v>
      </c>
      <c r="M15" s="15">
        <v>32000</v>
      </c>
      <c r="N15" s="55">
        <v>15800</v>
      </c>
      <c r="O15" s="41"/>
      <c r="P15" s="14"/>
      <c r="Q15" s="14">
        <v>8</v>
      </c>
      <c r="R15" s="14"/>
      <c r="S15" s="14">
        <v>11.6</v>
      </c>
      <c r="T15" s="14"/>
      <c r="U15" s="14">
        <v>350</v>
      </c>
      <c r="V15" s="14"/>
      <c r="W15" s="42"/>
      <c r="X15" s="17">
        <v>1047</v>
      </c>
      <c r="Y15" s="13">
        <v>1088</v>
      </c>
      <c r="Z15" s="15">
        <v>1928</v>
      </c>
      <c r="AA15" s="15">
        <v>1568</v>
      </c>
      <c r="AB15" s="15">
        <v>487</v>
      </c>
      <c r="AC15" s="15">
        <v>1003</v>
      </c>
      <c r="AD15" s="15">
        <v>321</v>
      </c>
      <c r="AE15" s="56">
        <v>1316</v>
      </c>
      <c r="AF15" s="21"/>
      <c r="AG15" s="51"/>
    </row>
    <row r="16" spans="1:33" ht="12.75">
      <c r="A16" s="88">
        <v>430</v>
      </c>
      <c r="B16" s="21" t="s">
        <v>388</v>
      </c>
      <c r="C16" s="63" t="s">
        <v>361</v>
      </c>
      <c r="D16" s="41">
        <v>232</v>
      </c>
      <c r="E16" s="14">
        <v>24.8</v>
      </c>
      <c r="F16" s="14">
        <v>8.5</v>
      </c>
      <c r="G16" s="14">
        <v>10.5</v>
      </c>
      <c r="H16" s="14"/>
      <c r="I16" s="42"/>
      <c r="J16" s="17">
        <v>57000</v>
      </c>
      <c r="K16" s="15">
        <v>330</v>
      </c>
      <c r="L16" s="15">
        <v>3200</v>
      </c>
      <c r="M16" s="15">
        <v>19000</v>
      </c>
      <c r="N16" s="55">
        <v>15900</v>
      </c>
      <c r="O16" s="41"/>
      <c r="P16" s="14"/>
      <c r="Q16" s="14">
        <v>10.5</v>
      </c>
      <c r="R16" s="14"/>
      <c r="S16" s="14">
        <v>13</v>
      </c>
      <c r="T16" s="14"/>
      <c r="U16" s="14">
        <v>410</v>
      </c>
      <c r="V16" s="14"/>
      <c r="W16" s="42"/>
      <c r="X16" s="17">
        <v>971</v>
      </c>
      <c r="Y16" s="13">
        <v>995</v>
      </c>
      <c r="Z16" s="15">
        <v>2278</v>
      </c>
      <c r="AA16" s="15">
        <v>1836</v>
      </c>
      <c r="AB16" s="15">
        <v>478</v>
      </c>
      <c r="AC16" s="15">
        <v>908</v>
      </c>
      <c r="AD16" s="15">
        <v>365</v>
      </c>
      <c r="AE16" s="56">
        <v>1553</v>
      </c>
      <c r="AF16" s="21"/>
      <c r="AG16" s="51"/>
    </row>
    <row r="17" spans="1:33" ht="12.75">
      <c r="A17" s="88">
        <v>431</v>
      </c>
      <c r="B17" s="21" t="s">
        <v>404</v>
      </c>
      <c r="C17" s="63" t="s">
        <v>398</v>
      </c>
      <c r="D17" s="41">
        <v>297</v>
      </c>
      <c r="E17" s="14">
        <v>18</v>
      </c>
      <c r="F17" s="14">
        <v>24</v>
      </c>
      <c r="G17" s="14"/>
      <c r="H17" s="14">
        <v>56.9</v>
      </c>
      <c r="I17" s="42"/>
      <c r="J17" s="17"/>
      <c r="K17" s="13"/>
      <c r="L17" s="13"/>
      <c r="M17" s="13"/>
      <c r="N17" s="55"/>
      <c r="O17" s="41">
        <v>79</v>
      </c>
      <c r="P17" s="14">
        <v>109</v>
      </c>
      <c r="Q17" s="14">
        <v>11.1</v>
      </c>
      <c r="R17" s="14">
        <v>13.2</v>
      </c>
      <c r="S17" s="14">
        <v>3.4</v>
      </c>
      <c r="T17" s="14"/>
      <c r="U17" s="14">
        <v>196</v>
      </c>
      <c r="V17" s="14">
        <v>187</v>
      </c>
      <c r="W17" s="42">
        <v>80</v>
      </c>
      <c r="X17" s="17"/>
      <c r="Y17" s="13"/>
      <c r="Z17" s="13"/>
      <c r="AA17" s="13"/>
      <c r="AB17" s="13"/>
      <c r="AC17" s="13"/>
      <c r="AD17" s="13"/>
      <c r="AE17" s="55"/>
      <c r="AF17" s="21">
        <v>187</v>
      </c>
      <c r="AG17" s="51"/>
    </row>
    <row r="18" spans="1:33" ht="12.75">
      <c r="A18" s="88">
        <v>432</v>
      </c>
      <c r="B18" s="21" t="s">
        <v>405</v>
      </c>
      <c r="C18" s="63" t="s">
        <v>361</v>
      </c>
      <c r="D18" s="41">
        <v>335</v>
      </c>
      <c r="E18" s="14">
        <v>23.5</v>
      </c>
      <c r="F18" s="14">
        <v>24.6</v>
      </c>
      <c r="G18" s="14"/>
      <c r="H18" s="14">
        <v>50</v>
      </c>
      <c r="I18" s="42"/>
      <c r="J18" s="17"/>
      <c r="K18" s="15">
        <v>167</v>
      </c>
      <c r="L18" s="15">
        <v>268</v>
      </c>
      <c r="M18" s="13"/>
      <c r="N18" s="55">
        <v>6200</v>
      </c>
      <c r="O18" s="41">
        <v>60</v>
      </c>
      <c r="P18" s="14">
        <v>395</v>
      </c>
      <c r="Q18" s="14">
        <v>6</v>
      </c>
      <c r="R18" s="14">
        <v>23</v>
      </c>
      <c r="S18" s="14">
        <v>3</v>
      </c>
      <c r="T18" s="14"/>
      <c r="U18" s="14">
        <v>231</v>
      </c>
      <c r="V18" s="14"/>
      <c r="W18" s="42"/>
      <c r="X18" s="17">
        <v>995</v>
      </c>
      <c r="Y18" s="13">
        <v>1268</v>
      </c>
      <c r="Z18" s="15">
        <v>1897</v>
      </c>
      <c r="AA18" s="15">
        <v>1987</v>
      </c>
      <c r="AB18" s="15">
        <v>587</v>
      </c>
      <c r="AC18" s="15">
        <v>1119</v>
      </c>
      <c r="AD18" s="15">
        <v>323</v>
      </c>
      <c r="AE18" s="56">
        <v>1207</v>
      </c>
      <c r="AF18" s="21"/>
      <c r="AG18" s="51"/>
    </row>
    <row r="19" spans="1:33" ht="12.75">
      <c r="A19" s="88">
        <v>433</v>
      </c>
      <c r="B19" s="21" t="s">
        <v>394</v>
      </c>
      <c r="C19" s="63" t="s">
        <v>7</v>
      </c>
      <c r="D19" s="41">
        <v>235</v>
      </c>
      <c r="E19" s="14">
        <v>18</v>
      </c>
      <c r="F19" s="14">
        <v>17.5</v>
      </c>
      <c r="G19" s="14">
        <v>0.3</v>
      </c>
      <c r="H19" s="14">
        <v>63</v>
      </c>
      <c r="I19" s="42">
        <v>0.8</v>
      </c>
      <c r="J19" s="17"/>
      <c r="K19" s="15">
        <v>130</v>
      </c>
      <c r="L19" s="15">
        <v>190</v>
      </c>
      <c r="M19" s="13"/>
      <c r="N19" s="55">
        <v>4800</v>
      </c>
      <c r="O19" s="41">
        <v>70</v>
      </c>
      <c r="P19" s="14">
        <v>370</v>
      </c>
      <c r="Q19" s="14">
        <v>9</v>
      </c>
      <c r="R19" s="14"/>
      <c r="S19" s="14">
        <v>2.5</v>
      </c>
      <c r="T19" s="14"/>
      <c r="U19" s="14">
        <v>213</v>
      </c>
      <c r="V19" s="14"/>
      <c r="W19" s="42"/>
      <c r="X19" s="17"/>
      <c r="Y19" s="13"/>
      <c r="Z19" s="13"/>
      <c r="AA19" s="13"/>
      <c r="AB19" s="13"/>
      <c r="AC19" s="13"/>
      <c r="AD19" s="13"/>
      <c r="AE19" s="55"/>
      <c r="AF19" s="21"/>
      <c r="AG19" s="51"/>
    </row>
    <row r="20" spans="1:33" ht="12.75">
      <c r="A20" s="88">
        <v>434</v>
      </c>
      <c r="B20" s="21" t="s">
        <v>394</v>
      </c>
      <c r="C20" s="63" t="s">
        <v>398</v>
      </c>
      <c r="D20" s="41">
        <v>262</v>
      </c>
      <c r="E20" s="14">
        <v>20.3</v>
      </c>
      <c r="F20" s="14">
        <v>17.8</v>
      </c>
      <c r="G20" s="14"/>
      <c r="H20" s="14">
        <v>60.5</v>
      </c>
      <c r="I20" s="42">
        <v>1.1</v>
      </c>
      <c r="J20" s="17"/>
      <c r="K20" s="15">
        <v>163</v>
      </c>
      <c r="L20" s="15">
        <v>221</v>
      </c>
      <c r="M20" s="13"/>
      <c r="N20" s="55">
        <v>5100</v>
      </c>
      <c r="O20" s="41">
        <v>63</v>
      </c>
      <c r="P20" s="14">
        <v>312</v>
      </c>
      <c r="Q20" s="14">
        <v>4.5</v>
      </c>
      <c r="R20" s="14">
        <v>24</v>
      </c>
      <c r="S20" s="14">
        <v>4.1</v>
      </c>
      <c r="T20" s="14">
        <v>0.24</v>
      </c>
      <c r="U20" s="14">
        <v>223</v>
      </c>
      <c r="V20" s="14">
        <v>280</v>
      </c>
      <c r="W20" s="42">
        <v>67</v>
      </c>
      <c r="X20" s="17"/>
      <c r="Y20" s="13"/>
      <c r="Z20" s="13"/>
      <c r="AA20" s="13"/>
      <c r="AB20" s="13"/>
      <c r="AC20" s="13"/>
      <c r="AD20" s="13"/>
      <c r="AE20" s="55"/>
      <c r="AF20" s="21">
        <v>225</v>
      </c>
      <c r="AG20" s="51"/>
    </row>
    <row r="21" spans="1:33" ht="12.75">
      <c r="A21" s="88">
        <v>435</v>
      </c>
      <c r="B21" s="21" t="s">
        <v>394</v>
      </c>
      <c r="C21" s="63" t="s">
        <v>399</v>
      </c>
      <c r="D21" s="41">
        <v>260</v>
      </c>
      <c r="E21" s="14">
        <v>22</v>
      </c>
      <c r="F21" s="14">
        <v>19</v>
      </c>
      <c r="G21" s="14"/>
      <c r="H21" s="14">
        <v>57.8</v>
      </c>
      <c r="I21" s="42">
        <v>1.2</v>
      </c>
      <c r="J21" s="17"/>
      <c r="K21" s="15">
        <v>148</v>
      </c>
      <c r="L21" s="15">
        <v>250</v>
      </c>
      <c r="M21" s="13"/>
      <c r="N21" s="55">
        <v>4900</v>
      </c>
      <c r="O21" s="41">
        <v>91</v>
      </c>
      <c r="P21" s="14">
        <v>312</v>
      </c>
      <c r="Q21" s="14">
        <v>8.3</v>
      </c>
      <c r="R21" s="14">
        <v>18</v>
      </c>
      <c r="S21" s="14">
        <v>3.1</v>
      </c>
      <c r="T21" s="14"/>
      <c r="U21" s="14">
        <v>223</v>
      </c>
      <c r="V21" s="14">
        <v>271</v>
      </c>
      <c r="W21" s="42">
        <v>62</v>
      </c>
      <c r="X21" s="17">
        <v>841</v>
      </c>
      <c r="Y21" s="15">
        <v>1071</v>
      </c>
      <c r="Z21" s="15">
        <v>1545</v>
      </c>
      <c r="AA21" s="13">
        <v>1667</v>
      </c>
      <c r="AB21" s="15">
        <v>497</v>
      </c>
      <c r="AC21" s="15">
        <v>948</v>
      </c>
      <c r="AD21" s="15">
        <v>271</v>
      </c>
      <c r="AE21" s="56">
        <v>1008</v>
      </c>
      <c r="AF21" s="21">
        <v>199</v>
      </c>
      <c r="AG21" s="51"/>
    </row>
    <row r="22" spans="1:33" ht="12.75">
      <c r="A22" s="88">
        <v>436</v>
      </c>
      <c r="B22" s="21" t="s">
        <v>396</v>
      </c>
      <c r="C22" s="63" t="s">
        <v>7</v>
      </c>
      <c r="D22" s="41">
        <v>99</v>
      </c>
      <c r="E22" s="14">
        <v>16.6</v>
      </c>
      <c r="F22" s="14">
        <v>3</v>
      </c>
      <c r="G22" s="14">
        <v>0.9</v>
      </c>
      <c r="H22" s="14">
        <v>78.6</v>
      </c>
      <c r="I22" s="42">
        <v>0.9</v>
      </c>
      <c r="J22" s="17">
        <v>1070</v>
      </c>
      <c r="K22" s="15">
        <v>427</v>
      </c>
      <c r="L22" s="15">
        <v>1800</v>
      </c>
      <c r="M22" s="15">
        <v>12000</v>
      </c>
      <c r="N22" s="55">
        <v>6900</v>
      </c>
      <c r="O22" s="41">
        <v>250</v>
      </c>
      <c r="P22" s="14">
        <v>254</v>
      </c>
      <c r="Q22" s="14">
        <v>12.5</v>
      </c>
      <c r="R22" s="14">
        <v>16</v>
      </c>
      <c r="S22" s="14">
        <v>9.8</v>
      </c>
      <c r="T22" s="14">
        <v>0.31</v>
      </c>
      <c r="U22" s="14">
        <v>226</v>
      </c>
      <c r="V22" s="14">
        <v>166</v>
      </c>
      <c r="W22" s="42">
        <v>295</v>
      </c>
      <c r="X22" s="17">
        <v>778</v>
      </c>
      <c r="Y22" s="15">
        <v>798</v>
      </c>
      <c r="Z22" s="15">
        <v>1437</v>
      </c>
      <c r="AA22" s="15">
        <v>1193</v>
      </c>
      <c r="AB22" s="15">
        <v>338</v>
      </c>
      <c r="AC22" s="15">
        <v>742</v>
      </c>
      <c r="AD22" s="15">
        <v>251</v>
      </c>
      <c r="AE22" s="56">
        <v>971</v>
      </c>
      <c r="AF22" s="21">
        <v>157</v>
      </c>
      <c r="AG22" s="51"/>
    </row>
    <row r="23" spans="1:33" ht="12.75">
      <c r="A23" s="88">
        <v>437</v>
      </c>
      <c r="B23" s="21" t="s">
        <v>396</v>
      </c>
      <c r="C23" s="63" t="s">
        <v>175</v>
      </c>
      <c r="D23" s="41">
        <v>192</v>
      </c>
      <c r="E23" s="14">
        <v>28</v>
      </c>
      <c r="F23" s="14">
        <v>9.1</v>
      </c>
      <c r="G23" s="14"/>
      <c r="H23" s="14">
        <v>61.8</v>
      </c>
      <c r="I23" s="42">
        <v>1.1</v>
      </c>
      <c r="J23" s="17"/>
      <c r="K23" s="13"/>
      <c r="L23" s="13"/>
      <c r="M23" s="13"/>
      <c r="N23" s="55"/>
      <c r="O23" s="41">
        <v>261</v>
      </c>
      <c r="P23" s="14">
        <v>304</v>
      </c>
      <c r="Q23" s="14">
        <v>16.6</v>
      </c>
      <c r="R23" s="14">
        <v>6.7</v>
      </c>
      <c r="S23" s="14">
        <v>14.5</v>
      </c>
      <c r="T23" s="14">
        <v>0.3</v>
      </c>
      <c r="U23" s="14">
        <v>433</v>
      </c>
      <c r="V23" s="14">
        <v>275</v>
      </c>
      <c r="W23" s="42">
        <v>288</v>
      </c>
      <c r="X23" s="17"/>
      <c r="Y23" s="13"/>
      <c r="Z23" s="13"/>
      <c r="AA23" s="13"/>
      <c r="AB23" s="13"/>
      <c r="AC23" s="13"/>
      <c r="AD23" s="13"/>
      <c r="AE23" s="55"/>
      <c r="AF23" s="21">
        <v>310</v>
      </c>
      <c r="AG23" s="51"/>
    </row>
    <row r="24" spans="1:33" ht="13.5" thickBot="1">
      <c r="A24" s="89">
        <v>438</v>
      </c>
      <c r="B24" s="22" t="s">
        <v>406</v>
      </c>
      <c r="C24" s="64" t="s">
        <v>361</v>
      </c>
      <c r="D24" s="43">
        <v>103</v>
      </c>
      <c r="E24" s="44">
        <v>11.7</v>
      </c>
      <c r="F24" s="44">
        <v>6.7</v>
      </c>
      <c r="G24" s="44"/>
      <c r="H24" s="44">
        <v>80.8</v>
      </c>
      <c r="I24" s="45">
        <v>0.8</v>
      </c>
      <c r="J24" s="62"/>
      <c r="K24" s="39">
        <v>260</v>
      </c>
      <c r="L24" s="39">
        <v>215</v>
      </c>
      <c r="M24" s="39">
        <v>1000</v>
      </c>
      <c r="N24" s="90"/>
      <c r="O24" s="43">
        <v>170</v>
      </c>
      <c r="P24" s="44">
        <v>268</v>
      </c>
      <c r="Q24" s="44">
        <v>10.8</v>
      </c>
      <c r="R24" s="44">
        <v>17.8</v>
      </c>
      <c r="S24" s="44">
        <v>2.2</v>
      </c>
      <c r="T24" s="44"/>
      <c r="U24" s="44">
        <v>339</v>
      </c>
      <c r="V24" s="44">
        <v>129</v>
      </c>
      <c r="W24" s="45">
        <v>144</v>
      </c>
      <c r="X24" s="62"/>
      <c r="Y24" s="39"/>
      <c r="Z24" s="39"/>
      <c r="AA24" s="39"/>
      <c r="AB24" s="39"/>
      <c r="AC24" s="39"/>
      <c r="AD24" s="39"/>
      <c r="AE24" s="90"/>
      <c r="AF24" s="22">
        <v>177</v>
      </c>
      <c r="AG24" s="52"/>
    </row>
  </sheetData>
  <sheetProtection/>
  <mergeCells count="8">
    <mergeCell ref="X3:AE3"/>
    <mergeCell ref="J1:N1"/>
    <mergeCell ref="O1:W1"/>
    <mergeCell ref="X1:AE1"/>
    <mergeCell ref="D1:I1"/>
    <mergeCell ref="K2:N2"/>
    <mergeCell ref="K3:N3"/>
    <mergeCell ref="O3:W3"/>
  </mergeCell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6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4.00390625" style="0" bestFit="1" customWidth="1"/>
    <col min="2" max="2" width="11.8515625" style="0" bestFit="1" customWidth="1"/>
    <col min="3" max="3" width="8.57421875" style="0" bestFit="1" customWidth="1"/>
    <col min="4" max="4" width="4.7109375" style="0" bestFit="1" customWidth="1"/>
    <col min="5" max="5" width="5.00390625" style="0" bestFit="1" customWidth="1"/>
    <col min="6" max="7" width="4.00390625" style="0" bestFit="1" customWidth="1"/>
    <col min="8" max="8" width="5.00390625" style="0" bestFit="1" customWidth="1"/>
    <col min="9" max="9" width="5.28125" style="0" bestFit="1" customWidth="1"/>
    <col min="10" max="10" width="5.00390625" style="0" bestFit="1" customWidth="1"/>
    <col min="11" max="11" width="4.7109375" style="0" customWidth="1"/>
    <col min="12" max="12" width="5.00390625" style="0" customWidth="1"/>
    <col min="13" max="13" width="4.57421875" style="0" customWidth="1"/>
    <col min="14" max="14" width="7.00390625" style="0" customWidth="1"/>
    <col min="15" max="15" width="3.421875" style="0" bestFit="1" customWidth="1"/>
    <col min="16" max="16" width="4.00390625" style="0" bestFit="1" customWidth="1"/>
    <col min="17" max="18" width="5.00390625" style="0" bestFit="1" customWidth="1"/>
    <col min="19" max="19" width="4.00390625" style="0" bestFit="1" customWidth="1"/>
    <col min="20" max="20" width="3.421875" style="0" bestFit="1" customWidth="1"/>
    <col min="21" max="22" width="4.00390625" style="0" bestFit="1" customWidth="1"/>
    <col min="23" max="23" width="3.00390625" style="0" bestFit="1" customWidth="1"/>
    <col min="24" max="26" width="4.421875" style="0" bestFit="1" customWidth="1"/>
    <col min="27" max="27" width="3.57421875" style="0" bestFit="1" customWidth="1"/>
    <col min="28" max="28" width="4.28125" style="0" bestFit="1" customWidth="1"/>
    <col min="29" max="29" width="4.00390625" style="0" bestFit="1" customWidth="1"/>
    <col min="30" max="30" width="3.421875" style="0" bestFit="1" customWidth="1"/>
    <col min="31" max="31" width="4.00390625" style="0" bestFit="1" customWidth="1"/>
    <col min="32" max="32" width="5.421875" style="0" bestFit="1" customWidth="1"/>
    <col min="33" max="33" width="7.140625" style="0" bestFit="1" customWidth="1"/>
  </cols>
  <sheetData>
    <row r="1" spans="1:33" ht="13.5" thickBot="1">
      <c r="A1" s="18"/>
      <c r="B1" s="23" t="s">
        <v>41</v>
      </c>
      <c r="C1" s="26" t="s">
        <v>42</v>
      </c>
      <c r="D1" s="170" t="s">
        <v>478</v>
      </c>
      <c r="E1" s="171"/>
      <c r="F1" s="171"/>
      <c r="G1" s="171"/>
      <c r="H1" s="171"/>
      <c r="I1" s="171"/>
      <c r="J1" s="170" t="s">
        <v>49</v>
      </c>
      <c r="K1" s="171"/>
      <c r="L1" s="171"/>
      <c r="M1" s="171"/>
      <c r="N1" s="172"/>
      <c r="O1" s="169" t="s">
        <v>67</v>
      </c>
      <c r="P1" s="169"/>
      <c r="Q1" s="169"/>
      <c r="R1" s="169"/>
      <c r="S1" s="169"/>
      <c r="T1" s="169"/>
      <c r="U1" s="169"/>
      <c r="V1" s="169"/>
      <c r="W1" s="169"/>
      <c r="X1" s="173" t="s">
        <v>50</v>
      </c>
      <c r="Y1" s="174"/>
      <c r="Z1" s="174"/>
      <c r="AA1" s="174"/>
      <c r="AB1" s="174"/>
      <c r="AC1" s="174"/>
      <c r="AD1" s="174"/>
      <c r="AE1" s="175"/>
      <c r="AF1" s="28" t="s">
        <v>51</v>
      </c>
      <c r="AG1" s="23" t="s">
        <v>52</v>
      </c>
    </row>
    <row r="2" spans="1:33" ht="13.5" thickBot="1">
      <c r="A2" s="19"/>
      <c r="B2" s="24"/>
      <c r="C2" s="27"/>
      <c r="D2" s="97"/>
      <c r="E2" s="73"/>
      <c r="F2" s="73"/>
      <c r="G2" s="73"/>
      <c r="H2" s="73"/>
      <c r="I2" s="73"/>
      <c r="J2" s="23" t="s">
        <v>492</v>
      </c>
      <c r="K2" s="176"/>
      <c r="L2" s="176"/>
      <c r="M2" s="176"/>
      <c r="N2" s="177"/>
      <c r="O2" s="4"/>
      <c r="P2" s="4"/>
      <c r="Q2" s="4"/>
      <c r="R2" s="4"/>
      <c r="S2" s="4"/>
      <c r="T2" s="4"/>
      <c r="U2" s="4"/>
      <c r="V2" s="4"/>
      <c r="W2" s="4"/>
      <c r="X2" s="46"/>
      <c r="Y2" s="2"/>
      <c r="Z2" s="2"/>
      <c r="AA2" s="2"/>
      <c r="AB2" s="2"/>
      <c r="AC2" s="2"/>
      <c r="AD2" s="2"/>
      <c r="AE2" s="47"/>
      <c r="AF2" s="46"/>
      <c r="AG2" s="19"/>
    </row>
    <row r="3" spans="1:33" ht="13.5" thickBot="1">
      <c r="A3" s="20"/>
      <c r="B3" s="120" t="s">
        <v>418</v>
      </c>
      <c r="C3" s="26"/>
      <c r="D3" s="29"/>
      <c r="E3" s="11"/>
      <c r="F3" s="11"/>
      <c r="G3" s="11"/>
      <c r="H3" s="11"/>
      <c r="I3" s="11"/>
      <c r="J3" s="24">
        <v>100</v>
      </c>
      <c r="K3" s="166" t="s">
        <v>493</v>
      </c>
      <c r="L3" s="167"/>
      <c r="M3" s="167"/>
      <c r="N3" s="168"/>
      <c r="O3" s="178" t="s">
        <v>496</v>
      </c>
      <c r="P3" s="179"/>
      <c r="Q3" s="179"/>
      <c r="R3" s="179"/>
      <c r="S3" s="179"/>
      <c r="T3" s="179"/>
      <c r="U3" s="179"/>
      <c r="V3" s="179"/>
      <c r="W3" s="180"/>
      <c r="X3" s="166" t="s">
        <v>496</v>
      </c>
      <c r="Y3" s="167"/>
      <c r="Z3" s="167"/>
      <c r="AA3" s="167"/>
      <c r="AB3" s="167"/>
      <c r="AC3" s="167"/>
      <c r="AD3" s="167"/>
      <c r="AE3" s="168"/>
      <c r="AF3" s="53"/>
      <c r="AG3" s="18"/>
    </row>
    <row r="4" spans="1:33" ht="13.5" thickBot="1">
      <c r="A4" s="87" t="s">
        <v>14</v>
      </c>
      <c r="B4" s="87"/>
      <c r="C4" s="96"/>
      <c r="D4" s="97" t="s">
        <v>43</v>
      </c>
      <c r="E4" s="73" t="s">
        <v>44</v>
      </c>
      <c r="F4" s="73" t="s">
        <v>45</v>
      </c>
      <c r="G4" s="73" t="s">
        <v>46</v>
      </c>
      <c r="H4" s="73" t="s">
        <v>47</v>
      </c>
      <c r="I4" s="73" t="s">
        <v>477</v>
      </c>
      <c r="J4" s="121" t="s">
        <v>53</v>
      </c>
      <c r="K4" s="74" t="s">
        <v>54</v>
      </c>
      <c r="L4" s="72" t="s">
        <v>55</v>
      </c>
      <c r="M4" s="72" t="s">
        <v>56</v>
      </c>
      <c r="N4" s="113" t="s">
        <v>57</v>
      </c>
      <c r="O4" s="124" t="s">
        <v>58</v>
      </c>
      <c r="P4" s="125" t="s">
        <v>59</v>
      </c>
      <c r="Q4" s="125" t="s">
        <v>60</v>
      </c>
      <c r="R4" s="125" t="s">
        <v>61</v>
      </c>
      <c r="S4" s="125" t="s">
        <v>62</v>
      </c>
      <c r="T4" s="125" t="s">
        <v>63</v>
      </c>
      <c r="U4" s="125" t="s">
        <v>64</v>
      </c>
      <c r="V4" s="125" t="s">
        <v>65</v>
      </c>
      <c r="W4" s="126" t="s">
        <v>66</v>
      </c>
      <c r="X4" s="127" t="s">
        <v>68</v>
      </c>
      <c r="Y4" s="128" t="s">
        <v>69</v>
      </c>
      <c r="Z4" s="128" t="s">
        <v>70</v>
      </c>
      <c r="AA4" s="128" t="s">
        <v>71</v>
      </c>
      <c r="AB4" s="128" t="s">
        <v>72</v>
      </c>
      <c r="AC4" s="128" t="s">
        <v>73</v>
      </c>
      <c r="AD4" s="128" t="s">
        <v>74</v>
      </c>
      <c r="AE4" s="113" t="s">
        <v>75</v>
      </c>
      <c r="AF4" s="54"/>
      <c r="AG4" s="95"/>
    </row>
    <row r="5" spans="1:33" ht="12.75">
      <c r="A5" s="88">
        <v>439</v>
      </c>
      <c r="B5" s="21" t="s">
        <v>407</v>
      </c>
      <c r="C5" s="63" t="s">
        <v>37</v>
      </c>
      <c r="D5" s="36">
        <v>134</v>
      </c>
      <c r="E5" s="13">
        <v>19.2</v>
      </c>
      <c r="F5" s="13">
        <v>6.6</v>
      </c>
      <c r="G5" s="13">
        <v>0.4</v>
      </c>
      <c r="H5" s="13">
        <v>72.7</v>
      </c>
      <c r="I5" s="37">
        <v>1.1</v>
      </c>
      <c r="J5" s="17"/>
      <c r="K5" s="13"/>
      <c r="L5" s="13"/>
      <c r="M5" s="13"/>
      <c r="N5" s="55"/>
      <c r="O5" s="36">
        <v>64</v>
      </c>
      <c r="P5" s="13">
        <v>138</v>
      </c>
      <c r="Q5" s="13">
        <v>12.1</v>
      </c>
      <c r="R5" s="13">
        <v>18.3</v>
      </c>
      <c r="S5" s="13">
        <v>2.3</v>
      </c>
      <c r="T5" s="13"/>
      <c r="U5" s="13">
        <v>156</v>
      </c>
      <c r="V5" s="13">
        <v>188</v>
      </c>
      <c r="W5" s="37">
        <v>94</v>
      </c>
      <c r="X5" s="36"/>
      <c r="Y5" s="13"/>
      <c r="Z5" s="13"/>
      <c r="AA5" s="13"/>
      <c r="AB5" s="13"/>
      <c r="AC5" s="13"/>
      <c r="AD5" s="13"/>
      <c r="AE5" s="37"/>
      <c r="AF5" s="63">
        <v>193</v>
      </c>
      <c r="AG5" s="21"/>
    </row>
    <row r="6" spans="1:33" ht="13.5" thickBot="1">
      <c r="A6" s="89">
        <v>440</v>
      </c>
      <c r="B6" s="22" t="s">
        <v>407</v>
      </c>
      <c r="C6" s="64" t="s">
        <v>162</v>
      </c>
      <c r="D6" s="38">
        <v>165</v>
      </c>
      <c r="E6" s="39">
        <v>23.3</v>
      </c>
      <c r="F6" s="39">
        <v>9.2</v>
      </c>
      <c r="G6" s="39"/>
      <c r="H6" s="39">
        <v>66.1</v>
      </c>
      <c r="I6" s="40">
        <v>1.2</v>
      </c>
      <c r="J6" s="62"/>
      <c r="K6" s="39"/>
      <c r="L6" s="39"/>
      <c r="M6" s="39"/>
      <c r="N6" s="90"/>
      <c r="O6" s="38">
        <v>93</v>
      </c>
      <c r="P6" s="39">
        <v>121</v>
      </c>
      <c r="Q6" s="39">
        <v>12.3</v>
      </c>
      <c r="R6" s="39">
        <v>14.1</v>
      </c>
      <c r="S6" s="39">
        <v>3.8</v>
      </c>
      <c r="T6" s="39"/>
      <c r="U6" s="39">
        <v>217</v>
      </c>
      <c r="V6" s="39">
        <v>199</v>
      </c>
      <c r="W6" s="40">
        <v>96</v>
      </c>
      <c r="X6" s="38"/>
      <c r="Y6" s="39"/>
      <c r="Z6" s="39"/>
      <c r="AA6" s="39"/>
      <c r="AB6" s="39"/>
      <c r="AC6" s="39"/>
      <c r="AD6" s="39"/>
      <c r="AE6" s="40"/>
      <c r="AF6" s="64">
        <v>198</v>
      </c>
      <c r="AG6" s="22"/>
    </row>
  </sheetData>
  <sheetProtection/>
  <mergeCells count="8">
    <mergeCell ref="X3:AE3"/>
    <mergeCell ref="J1:N1"/>
    <mergeCell ref="O1:W1"/>
    <mergeCell ref="X1:AE1"/>
    <mergeCell ref="D1:I1"/>
    <mergeCell ref="K2:N2"/>
    <mergeCell ref="K3:N3"/>
    <mergeCell ref="O3:W3"/>
  </mergeCell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G26"/>
  <sheetViews>
    <sheetView zoomScalePageLayoutView="0" workbookViewId="0" topLeftCell="A1">
      <selection activeCell="A25" sqref="A25"/>
    </sheetView>
  </sheetViews>
  <sheetFormatPr defaultColWidth="12.7109375" defaultRowHeight="12.75"/>
  <cols>
    <col min="1" max="1" width="4.00390625" style="0" bestFit="1" customWidth="1"/>
    <col min="2" max="2" width="11.140625" style="0" customWidth="1"/>
    <col min="3" max="3" width="8.57421875" style="0" bestFit="1" customWidth="1"/>
    <col min="4" max="4" width="4.7109375" style="0" bestFit="1" customWidth="1"/>
    <col min="5" max="6" width="5.00390625" style="0" bestFit="1" customWidth="1"/>
    <col min="7" max="7" width="4.00390625" style="0" bestFit="1" customWidth="1"/>
    <col min="8" max="8" width="5.00390625" style="0" bestFit="1" customWidth="1"/>
    <col min="9" max="9" width="5.28125" style="0" bestFit="1" customWidth="1"/>
    <col min="10" max="10" width="6.00390625" style="0" bestFit="1" customWidth="1"/>
    <col min="11" max="11" width="4.00390625" style="0" bestFit="1" customWidth="1"/>
    <col min="12" max="12" width="5.00390625" style="0" bestFit="1" customWidth="1"/>
    <col min="13" max="14" width="6.00390625" style="0" bestFit="1" customWidth="1"/>
    <col min="15" max="16" width="6.57421875" style="0" bestFit="1" customWidth="1"/>
    <col min="17" max="19" width="5.57421875" style="0" bestFit="1" customWidth="1"/>
    <col min="20" max="20" width="4.57421875" style="0" bestFit="1" customWidth="1"/>
    <col min="21" max="21" width="6.57421875" style="0" bestFit="1" customWidth="1"/>
    <col min="22" max="22" width="7.57421875" style="0" bestFit="1" customWidth="1"/>
    <col min="23" max="23" width="6.57421875" style="0" bestFit="1" customWidth="1"/>
    <col min="24" max="27" width="5.00390625" style="0" bestFit="1" customWidth="1"/>
    <col min="28" max="28" width="4.28125" style="0" bestFit="1" customWidth="1"/>
    <col min="29" max="29" width="5.00390625" style="0" bestFit="1" customWidth="1"/>
    <col min="30" max="30" width="4.00390625" style="0" bestFit="1" customWidth="1"/>
    <col min="31" max="31" width="5.00390625" style="0" bestFit="1" customWidth="1"/>
    <col min="32" max="32" width="5.28125" style="0" bestFit="1" customWidth="1"/>
    <col min="33" max="33" width="6.8515625" style="0" bestFit="1" customWidth="1"/>
  </cols>
  <sheetData>
    <row r="1" spans="1:33" ht="13.5" thickBot="1">
      <c r="A1" s="18"/>
      <c r="B1" s="23" t="s">
        <v>41</v>
      </c>
      <c r="C1" s="26" t="s">
        <v>42</v>
      </c>
      <c r="D1" s="170" t="s">
        <v>478</v>
      </c>
      <c r="E1" s="171"/>
      <c r="F1" s="171"/>
      <c r="G1" s="171"/>
      <c r="H1" s="171"/>
      <c r="I1" s="171"/>
      <c r="J1" s="170" t="s">
        <v>49</v>
      </c>
      <c r="K1" s="171"/>
      <c r="L1" s="171"/>
      <c r="M1" s="171"/>
      <c r="N1" s="172"/>
      <c r="O1" s="169" t="s">
        <v>67</v>
      </c>
      <c r="P1" s="169"/>
      <c r="Q1" s="169"/>
      <c r="R1" s="169"/>
      <c r="S1" s="169"/>
      <c r="T1" s="169"/>
      <c r="U1" s="169"/>
      <c r="V1" s="169"/>
      <c r="W1" s="169"/>
      <c r="X1" s="173" t="s">
        <v>50</v>
      </c>
      <c r="Y1" s="174"/>
      <c r="Z1" s="174"/>
      <c r="AA1" s="174"/>
      <c r="AB1" s="174"/>
      <c r="AC1" s="174"/>
      <c r="AD1" s="174"/>
      <c r="AE1" s="175"/>
      <c r="AF1" s="28" t="s">
        <v>51</v>
      </c>
      <c r="AG1" s="23" t="s">
        <v>52</v>
      </c>
    </row>
    <row r="2" spans="1:33" ht="13.5" thickBot="1">
      <c r="A2" s="19"/>
      <c r="B2" s="24"/>
      <c r="C2" s="27"/>
      <c r="D2" s="97"/>
      <c r="E2" s="73"/>
      <c r="F2" s="73"/>
      <c r="G2" s="73"/>
      <c r="H2" s="73"/>
      <c r="I2" s="73"/>
      <c r="J2" s="23" t="s">
        <v>492</v>
      </c>
      <c r="K2" s="176"/>
      <c r="L2" s="176"/>
      <c r="M2" s="176"/>
      <c r="N2" s="177"/>
      <c r="O2" s="4"/>
      <c r="P2" s="4"/>
      <c r="Q2" s="4"/>
      <c r="R2" s="4"/>
      <c r="S2" s="4"/>
      <c r="T2" s="4"/>
      <c r="U2" s="4"/>
      <c r="V2" s="4"/>
      <c r="W2" s="4"/>
      <c r="X2" s="46"/>
      <c r="Y2" s="2"/>
      <c r="Z2" s="2"/>
      <c r="AA2" s="2"/>
      <c r="AB2" s="2"/>
      <c r="AC2" s="2"/>
      <c r="AD2" s="2"/>
      <c r="AE2" s="47"/>
      <c r="AF2" s="46"/>
      <c r="AG2" s="19"/>
    </row>
    <row r="3" spans="1:33" ht="13.5" thickBot="1">
      <c r="A3" s="20"/>
      <c r="B3" s="120" t="s">
        <v>419</v>
      </c>
      <c r="C3" s="26"/>
      <c r="D3" s="29"/>
      <c r="E3" s="11"/>
      <c r="F3" s="11"/>
      <c r="G3" s="11"/>
      <c r="H3" s="11"/>
      <c r="I3" s="11"/>
      <c r="J3" s="24">
        <v>100</v>
      </c>
      <c r="K3" s="166" t="s">
        <v>493</v>
      </c>
      <c r="L3" s="167"/>
      <c r="M3" s="167"/>
      <c r="N3" s="168"/>
      <c r="O3" s="178" t="s">
        <v>496</v>
      </c>
      <c r="P3" s="179"/>
      <c r="Q3" s="179"/>
      <c r="R3" s="179"/>
      <c r="S3" s="179"/>
      <c r="T3" s="179"/>
      <c r="U3" s="179"/>
      <c r="V3" s="179"/>
      <c r="W3" s="180"/>
      <c r="X3" s="166" t="s">
        <v>496</v>
      </c>
      <c r="Y3" s="167"/>
      <c r="Z3" s="167"/>
      <c r="AA3" s="167"/>
      <c r="AB3" s="167"/>
      <c r="AC3" s="167"/>
      <c r="AD3" s="167"/>
      <c r="AE3" s="168"/>
      <c r="AF3" s="53"/>
      <c r="AG3" s="18"/>
    </row>
    <row r="4" spans="1:33" ht="13.5" thickBot="1">
      <c r="A4" s="87" t="s">
        <v>14</v>
      </c>
      <c r="B4" s="87"/>
      <c r="C4" s="96"/>
      <c r="D4" s="97" t="s">
        <v>43</v>
      </c>
      <c r="E4" s="73" t="s">
        <v>44</v>
      </c>
      <c r="F4" s="73" t="s">
        <v>45</v>
      </c>
      <c r="G4" s="73" t="s">
        <v>46</v>
      </c>
      <c r="H4" s="73" t="s">
        <v>47</v>
      </c>
      <c r="I4" s="73" t="s">
        <v>477</v>
      </c>
      <c r="J4" s="121" t="s">
        <v>53</v>
      </c>
      <c r="K4" s="74" t="s">
        <v>54</v>
      </c>
      <c r="L4" s="72" t="s">
        <v>55</v>
      </c>
      <c r="M4" s="72" t="s">
        <v>56</v>
      </c>
      <c r="N4" s="113" t="s">
        <v>57</v>
      </c>
      <c r="O4" s="124" t="s">
        <v>58</v>
      </c>
      <c r="P4" s="125" t="s">
        <v>59</v>
      </c>
      <c r="Q4" s="125" t="s">
        <v>60</v>
      </c>
      <c r="R4" s="125" t="s">
        <v>61</v>
      </c>
      <c r="S4" s="125" t="s">
        <v>62</v>
      </c>
      <c r="T4" s="125" t="s">
        <v>63</v>
      </c>
      <c r="U4" s="125" t="s">
        <v>64</v>
      </c>
      <c r="V4" s="125" t="s">
        <v>65</v>
      </c>
      <c r="W4" s="126" t="s">
        <v>66</v>
      </c>
      <c r="X4" s="127" t="s">
        <v>68</v>
      </c>
      <c r="Y4" s="128" t="s">
        <v>69</v>
      </c>
      <c r="Z4" s="128" t="s">
        <v>70</v>
      </c>
      <c r="AA4" s="128" t="s">
        <v>71</v>
      </c>
      <c r="AB4" s="128" t="s">
        <v>72</v>
      </c>
      <c r="AC4" s="128" t="s">
        <v>73</v>
      </c>
      <c r="AD4" s="128" t="s">
        <v>74</v>
      </c>
      <c r="AE4" s="113" t="s">
        <v>75</v>
      </c>
      <c r="AF4" s="54"/>
      <c r="AG4" s="95"/>
    </row>
    <row r="5" spans="1:33" ht="12.75">
      <c r="A5" s="88">
        <v>441</v>
      </c>
      <c r="B5" s="21" t="s">
        <v>408</v>
      </c>
      <c r="C5" s="63" t="s">
        <v>134</v>
      </c>
      <c r="D5" s="36">
        <v>130</v>
      </c>
      <c r="E5" s="13">
        <v>15.4</v>
      </c>
      <c r="F5" s="13">
        <v>7.1</v>
      </c>
      <c r="G5" s="13">
        <v>1</v>
      </c>
      <c r="H5" s="13">
        <v>76</v>
      </c>
      <c r="I5" s="37"/>
      <c r="J5" s="17"/>
      <c r="K5" s="13">
        <v>600</v>
      </c>
      <c r="L5" s="13"/>
      <c r="M5" s="13"/>
      <c r="N5" s="55">
        <v>9700</v>
      </c>
      <c r="O5" s="41">
        <v>103</v>
      </c>
      <c r="P5" s="14">
        <v>370</v>
      </c>
      <c r="Q5" s="14">
        <v>11</v>
      </c>
      <c r="R5" s="14">
        <v>35</v>
      </c>
      <c r="S5" s="14">
        <v>6.2</v>
      </c>
      <c r="T5" s="14"/>
      <c r="U5" s="14">
        <v>246</v>
      </c>
      <c r="V5" s="14">
        <v>295</v>
      </c>
      <c r="W5" s="42">
        <v>125</v>
      </c>
      <c r="X5" s="17">
        <v>758</v>
      </c>
      <c r="Y5" s="13">
        <v>846</v>
      </c>
      <c r="Z5" s="13">
        <v>1496</v>
      </c>
      <c r="AA5" s="13">
        <v>1378</v>
      </c>
      <c r="AB5" s="13">
        <v>398</v>
      </c>
      <c r="AC5" s="13">
        <v>782</v>
      </c>
      <c r="AD5" s="13">
        <v>221</v>
      </c>
      <c r="AE5" s="13">
        <v>969</v>
      </c>
      <c r="AF5" s="55">
        <v>85</v>
      </c>
      <c r="AG5" s="21"/>
    </row>
    <row r="6" spans="1:33" ht="12.75">
      <c r="A6" s="88">
        <v>442</v>
      </c>
      <c r="B6" s="21" t="s">
        <v>409</v>
      </c>
      <c r="C6" s="63" t="s">
        <v>134</v>
      </c>
      <c r="D6" s="36">
        <v>135</v>
      </c>
      <c r="E6" s="13">
        <v>19.5</v>
      </c>
      <c r="F6" s="15">
        <v>7.5</v>
      </c>
      <c r="G6" s="15">
        <v>0.4</v>
      </c>
      <c r="H6" s="15">
        <v>71.6</v>
      </c>
      <c r="I6" s="37">
        <v>1</v>
      </c>
      <c r="J6" s="17">
        <v>50</v>
      </c>
      <c r="K6" s="15">
        <v>175</v>
      </c>
      <c r="L6" s="15">
        <v>310</v>
      </c>
      <c r="M6" s="13"/>
      <c r="N6" s="55">
        <v>6100</v>
      </c>
      <c r="O6" s="41">
        <v>91</v>
      </c>
      <c r="P6" s="14">
        <v>385</v>
      </c>
      <c r="Q6" s="14">
        <v>11</v>
      </c>
      <c r="R6" s="14">
        <v>19.7</v>
      </c>
      <c r="S6" s="14">
        <v>2.5</v>
      </c>
      <c r="T6" s="14"/>
      <c r="U6" s="14">
        <v>271</v>
      </c>
      <c r="V6" s="14">
        <v>301</v>
      </c>
      <c r="W6" s="42">
        <v>106</v>
      </c>
      <c r="X6" s="17"/>
      <c r="Y6" s="13"/>
      <c r="Z6" s="13"/>
      <c r="AA6" s="13"/>
      <c r="AB6" s="13"/>
      <c r="AC6" s="13"/>
      <c r="AD6" s="13"/>
      <c r="AE6" s="13"/>
      <c r="AF6" s="55"/>
      <c r="AG6" s="21"/>
    </row>
    <row r="7" spans="1:33" ht="12.75">
      <c r="A7" s="88">
        <v>443</v>
      </c>
      <c r="B7" s="21" t="s">
        <v>409</v>
      </c>
      <c r="C7" s="63" t="s">
        <v>399</v>
      </c>
      <c r="D7" s="36">
        <v>232</v>
      </c>
      <c r="E7" s="13">
        <v>30.5</v>
      </c>
      <c r="F7" s="15">
        <v>12.6</v>
      </c>
      <c r="G7" s="15">
        <v>0.3</v>
      </c>
      <c r="H7" s="15">
        <v>56.6</v>
      </c>
      <c r="I7" s="37">
        <v>1.2</v>
      </c>
      <c r="J7" s="17"/>
      <c r="K7" s="15">
        <v>118</v>
      </c>
      <c r="L7" s="15">
        <v>211</v>
      </c>
      <c r="M7" s="13"/>
      <c r="N7" s="55">
        <v>6200</v>
      </c>
      <c r="O7" s="41">
        <v>86</v>
      </c>
      <c r="P7" s="14">
        <v>432</v>
      </c>
      <c r="Q7" s="14">
        <v>12.6</v>
      </c>
      <c r="R7" s="14">
        <v>26.5</v>
      </c>
      <c r="S7" s="14">
        <v>3.2</v>
      </c>
      <c r="T7" s="14"/>
      <c r="U7" s="14">
        <v>332</v>
      </c>
      <c r="V7" s="14">
        <v>330</v>
      </c>
      <c r="W7" s="42">
        <v>113</v>
      </c>
      <c r="X7" s="17">
        <v>1350</v>
      </c>
      <c r="Y7" s="13">
        <v>1748</v>
      </c>
      <c r="Z7" s="13">
        <v>2431</v>
      </c>
      <c r="AA7" s="15">
        <v>2772</v>
      </c>
      <c r="AB7" s="15">
        <v>760</v>
      </c>
      <c r="AC7" s="15">
        <v>1428</v>
      </c>
      <c r="AD7" s="15">
        <v>427</v>
      </c>
      <c r="AE7" s="15">
        <v>1708</v>
      </c>
      <c r="AF7" s="55">
        <v>285</v>
      </c>
      <c r="AG7" s="21"/>
    </row>
    <row r="8" spans="1:33" ht="12.75">
      <c r="A8" s="88">
        <v>444</v>
      </c>
      <c r="B8" s="21" t="s">
        <v>409</v>
      </c>
      <c r="C8" s="63" t="s">
        <v>175</v>
      </c>
      <c r="D8" s="36">
        <v>296</v>
      </c>
      <c r="E8" s="15">
        <v>27.5</v>
      </c>
      <c r="F8" s="15">
        <v>20.1</v>
      </c>
      <c r="G8" s="15">
        <v>4.4</v>
      </c>
      <c r="H8" s="15">
        <v>46.8</v>
      </c>
      <c r="I8" s="37">
        <v>1.2</v>
      </c>
      <c r="J8" s="17"/>
      <c r="K8" s="15">
        <v>172</v>
      </c>
      <c r="L8" s="15">
        <v>262</v>
      </c>
      <c r="M8" s="13"/>
      <c r="N8" s="55">
        <v>5500</v>
      </c>
      <c r="O8" s="41">
        <v>72</v>
      </c>
      <c r="P8" s="14">
        <v>435</v>
      </c>
      <c r="Q8" s="14">
        <v>11.5</v>
      </c>
      <c r="R8" s="14">
        <v>25.1</v>
      </c>
      <c r="S8" s="14">
        <v>2.8</v>
      </c>
      <c r="T8" s="14"/>
      <c r="U8" s="14">
        <v>283</v>
      </c>
      <c r="V8" s="14">
        <v>329</v>
      </c>
      <c r="W8" s="42">
        <v>112</v>
      </c>
      <c r="X8" s="17"/>
      <c r="Y8" s="13"/>
      <c r="Z8" s="13"/>
      <c r="AA8" s="13"/>
      <c r="AB8" s="13"/>
      <c r="AC8" s="13"/>
      <c r="AD8" s="13"/>
      <c r="AE8" s="13"/>
      <c r="AF8" s="55">
        <v>246</v>
      </c>
      <c r="AG8" s="21"/>
    </row>
    <row r="9" spans="1:33" ht="12.75">
      <c r="A9" s="88">
        <v>445</v>
      </c>
      <c r="B9" s="21" t="s">
        <v>410</v>
      </c>
      <c r="C9" s="63" t="s">
        <v>134</v>
      </c>
      <c r="D9" s="36">
        <v>108</v>
      </c>
      <c r="E9" s="15">
        <v>20.1</v>
      </c>
      <c r="F9" s="15">
        <v>2.7</v>
      </c>
      <c r="G9" s="13"/>
      <c r="H9" s="13"/>
      <c r="I9" s="37"/>
      <c r="J9" s="17"/>
      <c r="K9" s="13"/>
      <c r="L9" s="13"/>
      <c r="M9" s="13"/>
      <c r="N9" s="55"/>
      <c r="O9" s="41">
        <v>107</v>
      </c>
      <c r="P9" s="14">
        <v>357</v>
      </c>
      <c r="Q9" s="14">
        <v>7.6</v>
      </c>
      <c r="R9" s="14">
        <v>25</v>
      </c>
      <c r="S9" s="14">
        <v>2.3</v>
      </c>
      <c r="T9" s="14"/>
      <c r="U9" s="14">
        <v>258</v>
      </c>
      <c r="V9" s="14">
        <v>220</v>
      </c>
      <c r="W9" s="42">
        <v>68</v>
      </c>
      <c r="X9" s="17"/>
      <c r="Y9" s="13"/>
      <c r="Z9" s="13"/>
      <c r="AA9" s="13"/>
      <c r="AB9" s="13"/>
      <c r="AC9" s="13"/>
      <c r="AD9" s="13"/>
      <c r="AE9" s="13"/>
      <c r="AF9" s="55">
        <v>161</v>
      </c>
      <c r="AG9" s="21"/>
    </row>
    <row r="10" spans="1:33" ht="12.75">
      <c r="A10" s="88">
        <v>446</v>
      </c>
      <c r="B10" s="21" t="s">
        <v>410</v>
      </c>
      <c r="C10" s="63" t="s">
        <v>399</v>
      </c>
      <c r="D10" s="36">
        <v>232</v>
      </c>
      <c r="E10" s="15">
        <v>30.5</v>
      </c>
      <c r="F10" s="15">
        <v>11.5</v>
      </c>
      <c r="G10" s="13"/>
      <c r="H10" s="15">
        <v>55.1</v>
      </c>
      <c r="I10" s="37"/>
      <c r="J10" s="17"/>
      <c r="K10" s="13"/>
      <c r="L10" s="13"/>
      <c r="M10" s="13"/>
      <c r="N10" s="55"/>
      <c r="O10" s="41">
        <v>97</v>
      </c>
      <c r="P10" s="14">
        <v>427</v>
      </c>
      <c r="Q10" s="14">
        <v>14.3</v>
      </c>
      <c r="R10" s="14">
        <v>27.6</v>
      </c>
      <c r="S10" s="14">
        <v>2.5</v>
      </c>
      <c r="T10" s="14"/>
      <c r="U10" s="14">
        <v>355</v>
      </c>
      <c r="V10" s="14">
        <v>330</v>
      </c>
      <c r="W10" s="42">
        <v>113</v>
      </c>
      <c r="X10" s="17"/>
      <c r="Y10" s="13"/>
      <c r="Z10" s="13"/>
      <c r="AA10" s="13"/>
      <c r="AB10" s="13"/>
      <c r="AC10" s="13"/>
      <c r="AD10" s="13"/>
      <c r="AE10" s="13"/>
      <c r="AF10" s="55">
        <v>285</v>
      </c>
      <c r="AG10" s="21"/>
    </row>
    <row r="11" spans="1:33" ht="12.75">
      <c r="A11" s="88">
        <v>447</v>
      </c>
      <c r="B11" s="21" t="s">
        <v>388</v>
      </c>
      <c r="C11" s="63" t="s">
        <v>134</v>
      </c>
      <c r="D11" s="36">
        <v>134</v>
      </c>
      <c r="E11" s="15">
        <v>18.7</v>
      </c>
      <c r="F11" s="15">
        <v>5.2</v>
      </c>
      <c r="G11" s="15">
        <v>3.6</v>
      </c>
      <c r="H11" s="15">
        <v>71.1</v>
      </c>
      <c r="I11" s="37">
        <v>1.4</v>
      </c>
      <c r="J11" s="17">
        <v>22000</v>
      </c>
      <c r="K11" s="15">
        <v>190</v>
      </c>
      <c r="L11" s="15">
        <v>2800</v>
      </c>
      <c r="M11" s="15">
        <v>32000</v>
      </c>
      <c r="N11" s="55">
        <v>14000</v>
      </c>
      <c r="O11" s="91" t="s">
        <v>414</v>
      </c>
      <c r="P11" s="14">
        <v>342</v>
      </c>
      <c r="Q11" s="14">
        <v>11.2</v>
      </c>
      <c r="R11" s="14">
        <v>21.7</v>
      </c>
      <c r="S11" s="14">
        <v>11</v>
      </c>
      <c r="T11" s="14">
        <v>6.8</v>
      </c>
      <c r="U11" s="14">
        <v>313</v>
      </c>
      <c r="V11" s="14">
        <v>243</v>
      </c>
      <c r="W11" s="42">
        <v>100</v>
      </c>
      <c r="X11" s="17">
        <v>947</v>
      </c>
      <c r="Y11" s="15">
        <v>987</v>
      </c>
      <c r="Z11" s="15">
        <v>1762</v>
      </c>
      <c r="AA11" s="15">
        <v>1418</v>
      </c>
      <c r="AB11" s="15">
        <v>439</v>
      </c>
      <c r="AC11" s="15">
        <v>897</v>
      </c>
      <c r="AD11" s="15">
        <v>291</v>
      </c>
      <c r="AE11" s="15">
        <v>1202</v>
      </c>
      <c r="AF11" s="55">
        <v>156</v>
      </c>
      <c r="AG11" s="21"/>
    </row>
    <row r="12" spans="1:33" ht="12.75">
      <c r="A12" s="88">
        <v>448</v>
      </c>
      <c r="B12" s="21" t="s">
        <v>388</v>
      </c>
      <c r="C12" s="63" t="s">
        <v>361</v>
      </c>
      <c r="D12" s="36">
        <v>167</v>
      </c>
      <c r="E12" s="15">
        <v>20.7</v>
      </c>
      <c r="F12" s="15">
        <v>7</v>
      </c>
      <c r="G12" s="15">
        <v>4.7</v>
      </c>
      <c r="H12" s="15">
        <v>66.1</v>
      </c>
      <c r="I12" s="37">
        <v>1.5</v>
      </c>
      <c r="J12" s="17">
        <v>21000</v>
      </c>
      <c r="K12" s="15">
        <v>130</v>
      </c>
      <c r="L12" s="15">
        <v>2300</v>
      </c>
      <c r="M12" s="15">
        <v>15000</v>
      </c>
      <c r="N12" s="55">
        <v>11000</v>
      </c>
      <c r="O12" s="91" t="s">
        <v>415</v>
      </c>
      <c r="P12" s="14">
        <v>336</v>
      </c>
      <c r="Q12" s="14">
        <v>19</v>
      </c>
      <c r="R12" s="14">
        <v>20.1</v>
      </c>
      <c r="S12" s="14">
        <v>12</v>
      </c>
      <c r="T12" s="14">
        <v>5.9</v>
      </c>
      <c r="U12" s="14">
        <v>350</v>
      </c>
      <c r="V12" s="14">
        <v>264</v>
      </c>
      <c r="W12" s="42">
        <v>135</v>
      </c>
      <c r="X12" s="17">
        <v>889</v>
      </c>
      <c r="Y12" s="15">
        <v>928</v>
      </c>
      <c r="Z12" s="15">
        <v>1651</v>
      </c>
      <c r="AA12" s="15">
        <v>1329</v>
      </c>
      <c r="AB12" s="15">
        <v>418</v>
      </c>
      <c r="AC12" s="15">
        <v>851</v>
      </c>
      <c r="AD12" s="15">
        <v>266</v>
      </c>
      <c r="AE12" s="15">
        <v>1132</v>
      </c>
      <c r="AF12" s="55">
        <v>272</v>
      </c>
      <c r="AG12" s="21"/>
    </row>
    <row r="13" spans="1:33" ht="12.75">
      <c r="A13" s="88">
        <v>449</v>
      </c>
      <c r="B13" s="21" t="s">
        <v>388</v>
      </c>
      <c r="C13" s="63" t="s">
        <v>175</v>
      </c>
      <c r="D13" s="36">
        <v>237</v>
      </c>
      <c r="E13" s="15">
        <v>26.5</v>
      </c>
      <c r="F13" s="15">
        <v>13.3</v>
      </c>
      <c r="G13" s="15">
        <v>3.7</v>
      </c>
      <c r="H13" s="15">
        <v>55</v>
      </c>
      <c r="I13" s="37">
        <v>1.5</v>
      </c>
      <c r="J13" s="17">
        <v>24000</v>
      </c>
      <c r="K13" s="15">
        <v>155</v>
      </c>
      <c r="L13" s="15">
        <v>3000</v>
      </c>
      <c r="M13" s="15">
        <v>18030</v>
      </c>
      <c r="N13" s="55">
        <v>15000</v>
      </c>
      <c r="O13" s="41">
        <v>120</v>
      </c>
      <c r="P13" s="14">
        <v>407</v>
      </c>
      <c r="Q13" s="14">
        <v>9.3</v>
      </c>
      <c r="R13" s="14">
        <v>23.8</v>
      </c>
      <c r="S13" s="14">
        <v>19</v>
      </c>
      <c r="T13" s="14"/>
      <c r="U13" s="14">
        <v>480</v>
      </c>
      <c r="V13" s="14">
        <v>431</v>
      </c>
      <c r="W13" s="42">
        <v>120</v>
      </c>
      <c r="X13" s="17"/>
      <c r="Y13" s="13"/>
      <c r="Z13" s="13"/>
      <c r="AA13" s="13"/>
      <c r="AB13" s="13"/>
      <c r="AC13" s="13"/>
      <c r="AD13" s="13"/>
      <c r="AE13" s="13"/>
      <c r="AF13" s="55">
        <v>495</v>
      </c>
      <c r="AG13" s="21"/>
    </row>
    <row r="14" spans="1:33" ht="12.75">
      <c r="A14" s="88">
        <v>450</v>
      </c>
      <c r="B14" s="21" t="s">
        <v>411</v>
      </c>
      <c r="C14" s="63" t="s">
        <v>134</v>
      </c>
      <c r="D14" s="36">
        <v>103</v>
      </c>
      <c r="E14" s="15">
        <v>17.6</v>
      </c>
      <c r="F14" s="15">
        <v>3.8</v>
      </c>
      <c r="G14" s="13"/>
      <c r="H14" s="15">
        <v>77.5</v>
      </c>
      <c r="I14" s="37">
        <v>1.1</v>
      </c>
      <c r="J14" s="17"/>
      <c r="K14" s="15">
        <v>148</v>
      </c>
      <c r="L14" s="15">
        <v>230</v>
      </c>
      <c r="M14" s="13"/>
      <c r="N14" s="55">
        <v>4000</v>
      </c>
      <c r="O14" s="41">
        <v>57</v>
      </c>
      <c r="P14" s="14">
        <v>215</v>
      </c>
      <c r="Q14" s="14">
        <v>11.7</v>
      </c>
      <c r="R14" s="14">
        <v>12.1</v>
      </c>
      <c r="S14" s="14">
        <v>1.4</v>
      </c>
      <c r="T14" s="14"/>
      <c r="U14" s="14">
        <v>543</v>
      </c>
      <c r="V14" s="14">
        <v>176</v>
      </c>
      <c r="W14" s="42">
        <v>68</v>
      </c>
      <c r="X14" s="17"/>
      <c r="Y14" s="13"/>
      <c r="Z14" s="13"/>
      <c r="AA14" s="13"/>
      <c r="AB14" s="13"/>
      <c r="AC14" s="13"/>
      <c r="AD14" s="13"/>
      <c r="AE14" s="13"/>
      <c r="AF14" s="55">
        <v>87</v>
      </c>
      <c r="AG14" s="21"/>
    </row>
    <row r="15" spans="1:33" ht="12.75">
      <c r="A15" s="88">
        <v>451</v>
      </c>
      <c r="B15" s="21" t="s">
        <v>411</v>
      </c>
      <c r="C15" s="63" t="s">
        <v>398</v>
      </c>
      <c r="D15" s="36">
        <v>162</v>
      </c>
      <c r="E15" s="15">
        <v>22.7</v>
      </c>
      <c r="F15" s="15">
        <v>8.1</v>
      </c>
      <c r="G15" s="13"/>
      <c r="H15" s="15">
        <v>68</v>
      </c>
      <c r="I15" s="37">
        <v>1.2</v>
      </c>
      <c r="J15" s="17">
        <v>17</v>
      </c>
      <c r="K15" s="15">
        <v>80</v>
      </c>
      <c r="L15" s="15">
        <v>230</v>
      </c>
      <c r="M15" s="15">
        <v>44000</v>
      </c>
      <c r="N15" s="55">
        <v>3000</v>
      </c>
      <c r="O15" s="41">
        <v>78</v>
      </c>
      <c r="P15" s="14">
        <v>307</v>
      </c>
      <c r="Q15" s="14">
        <v>12.2</v>
      </c>
      <c r="R15" s="14">
        <v>15.4</v>
      </c>
      <c r="S15" s="14">
        <v>1.4</v>
      </c>
      <c r="T15" s="14"/>
      <c r="U15" s="14">
        <v>480</v>
      </c>
      <c r="V15" s="14">
        <v>185</v>
      </c>
      <c r="W15" s="42">
        <v>74</v>
      </c>
      <c r="X15" s="17"/>
      <c r="Y15" s="13"/>
      <c r="Z15" s="13"/>
      <c r="AA15" s="13"/>
      <c r="AB15" s="13"/>
      <c r="AC15" s="13"/>
      <c r="AD15" s="13"/>
      <c r="AE15" s="13"/>
      <c r="AF15" s="55">
        <v>117</v>
      </c>
      <c r="AG15" s="21"/>
    </row>
    <row r="16" spans="1:33" ht="12.75">
      <c r="A16" s="88">
        <v>452</v>
      </c>
      <c r="B16" s="21" t="s">
        <v>404</v>
      </c>
      <c r="C16" s="63" t="s">
        <v>398</v>
      </c>
      <c r="D16" s="36">
        <v>190</v>
      </c>
      <c r="E16" s="15">
        <v>15.9</v>
      </c>
      <c r="F16" s="15">
        <v>14.8</v>
      </c>
      <c r="G16" s="15">
        <v>0.1</v>
      </c>
      <c r="H16" s="15">
        <v>68.3</v>
      </c>
      <c r="I16" s="37">
        <v>0.9</v>
      </c>
      <c r="J16" s="17"/>
      <c r="K16" s="13"/>
      <c r="L16" s="13"/>
      <c r="M16" s="13"/>
      <c r="N16" s="55"/>
      <c r="O16" s="41">
        <v>56</v>
      </c>
      <c r="P16" s="14">
        <v>67</v>
      </c>
      <c r="Q16" s="14">
        <v>16</v>
      </c>
      <c r="R16" s="14">
        <v>12</v>
      </c>
      <c r="S16" s="14">
        <v>2.5</v>
      </c>
      <c r="T16" s="14"/>
      <c r="U16" s="14">
        <v>172</v>
      </c>
      <c r="V16" s="14">
        <v>98</v>
      </c>
      <c r="W16" s="42">
        <v>50</v>
      </c>
      <c r="X16" s="17"/>
      <c r="Y16" s="13"/>
      <c r="Z16" s="13"/>
      <c r="AA16" s="13"/>
      <c r="AB16" s="13"/>
      <c r="AC16" s="13"/>
      <c r="AD16" s="13"/>
      <c r="AE16" s="13"/>
      <c r="AF16" s="55">
        <v>142</v>
      </c>
      <c r="AG16" s="21"/>
    </row>
    <row r="17" spans="1:33" ht="12.75">
      <c r="A17" s="88">
        <v>453</v>
      </c>
      <c r="B17" s="21" t="s">
        <v>395</v>
      </c>
      <c r="C17" s="63"/>
      <c r="D17" s="36">
        <v>184</v>
      </c>
      <c r="E17" s="15">
        <v>19.1</v>
      </c>
      <c r="F17" s="15">
        <v>12</v>
      </c>
      <c r="G17" s="13"/>
      <c r="H17" s="13"/>
      <c r="I17" s="37"/>
      <c r="J17" s="17"/>
      <c r="K17" s="13"/>
      <c r="L17" s="13"/>
      <c r="M17" s="13"/>
      <c r="N17" s="55"/>
      <c r="O17" s="41">
        <v>89</v>
      </c>
      <c r="P17" s="14">
        <v>359</v>
      </c>
      <c r="Q17" s="14">
        <v>12</v>
      </c>
      <c r="R17" s="14">
        <v>23</v>
      </c>
      <c r="S17" s="14">
        <v>2.4</v>
      </c>
      <c r="T17" s="14"/>
      <c r="U17" s="14">
        <v>221</v>
      </c>
      <c r="V17" s="14">
        <v>203</v>
      </c>
      <c r="W17" s="42"/>
      <c r="X17" s="17"/>
      <c r="Y17" s="13"/>
      <c r="Z17" s="13"/>
      <c r="AA17" s="13"/>
      <c r="AB17" s="13"/>
      <c r="AC17" s="13"/>
      <c r="AD17" s="13"/>
      <c r="AE17" s="13"/>
      <c r="AF17" s="55"/>
      <c r="AG17" s="21"/>
    </row>
    <row r="18" spans="1:33" ht="12.75">
      <c r="A18" s="88">
        <v>454</v>
      </c>
      <c r="B18" s="21" t="s">
        <v>396</v>
      </c>
      <c r="C18" s="63" t="s">
        <v>361</v>
      </c>
      <c r="D18" s="36">
        <v>102</v>
      </c>
      <c r="E18" s="15">
        <v>15.4</v>
      </c>
      <c r="F18" s="15">
        <v>4.8</v>
      </c>
      <c r="G18" s="13"/>
      <c r="H18" s="15">
        <v>78</v>
      </c>
      <c r="I18" s="37">
        <v>1.2</v>
      </c>
      <c r="J18" s="17">
        <v>750</v>
      </c>
      <c r="K18" s="15">
        <v>350</v>
      </c>
      <c r="L18" s="15">
        <v>2200</v>
      </c>
      <c r="M18" s="15">
        <v>10000</v>
      </c>
      <c r="N18" s="55">
        <v>7000</v>
      </c>
      <c r="O18" s="41">
        <v>223</v>
      </c>
      <c r="P18" s="14">
        <v>215</v>
      </c>
      <c r="Q18" s="14">
        <v>10.4</v>
      </c>
      <c r="R18" s="14">
        <v>16.4</v>
      </c>
      <c r="S18" s="14">
        <v>8.3</v>
      </c>
      <c r="T18" s="14"/>
      <c r="U18" s="14">
        <v>192</v>
      </c>
      <c r="V18" s="14">
        <v>1245</v>
      </c>
      <c r="W18" s="42">
        <v>234</v>
      </c>
      <c r="X18" s="17"/>
      <c r="Y18" s="13"/>
      <c r="Z18" s="13"/>
      <c r="AA18" s="13"/>
      <c r="AB18" s="13"/>
      <c r="AC18" s="13"/>
      <c r="AD18" s="13"/>
      <c r="AE18" s="13"/>
      <c r="AF18" s="55">
        <v>264</v>
      </c>
      <c r="AG18" s="21"/>
    </row>
    <row r="19" spans="1:33" ht="12.75">
      <c r="A19" s="88">
        <v>455</v>
      </c>
      <c r="B19" s="21" t="s">
        <v>396</v>
      </c>
      <c r="C19" s="63" t="s">
        <v>175</v>
      </c>
      <c r="D19" s="36">
        <v>182</v>
      </c>
      <c r="E19" s="15">
        <v>14.8</v>
      </c>
      <c r="F19" s="15">
        <v>15.3</v>
      </c>
      <c r="G19" s="13"/>
      <c r="H19" s="15">
        <v>68.5</v>
      </c>
      <c r="I19" s="37">
        <v>1.1</v>
      </c>
      <c r="J19" s="17"/>
      <c r="K19" s="13"/>
      <c r="L19" s="13"/>
      <c r="M19" s="13"/>
      <c r="N19" s="55"/>
      <c r="O19" s="41">
        <v>216</v>
      </c>
      <c r="P19" s="14">
        <v>208</v>
      </c>
      <c r="Q19" s="14">
        <v>10.4</v>
      </c>
      <c r="R19" s="14">
        <v>14.2</v>
      </c>
      <c r="S19" s="14">
        <v>12.2</v>
      </c>
      <c r="T19" s="14"/>
      <c r="U19" s="14">
        <v>203</v>
      </c>
      <c r="V19" s="14">
        <v>128</v>
      </c>
      <c r="W19" s="42">
        <v>215</v>
      </c>
      <c r="X19" s="17"/>
      <c r="Y19" s="13"/>
      <c r="Z19" s="13"/>
      <c r="AA19" s="13"/>
      <c r="AB19" s="13"/>
      <c r="AC19" s="13"/>
      <c r="AD19" s="13"/>
      <c r="AE19" s="13"/>
      <c r="AF19" s="55">
        <v>297</v>
      </c>
      <c r="AG19" s="21"/>
    </row>
    <row r="20" spans="1:33" ht="12.75">
      <c r="A20" s="88">
        <v>456</v>
      </c>
      <c r="B20" s="21" t="s">
        <v>406</v>
      </c>
      <c r="C20" s="63" t="s">
        <v>361</v>
      </c>
      <c r="D20" s="36">
        <v>115</v>
      </c>
      <c r="E20" s="15">
        <v>10.3</v>
      </c>
      <c r="F20" s="15">
        <v>8.3</v>
      </c>
      <c r="G20" s="15">
        <v>0.8</v>
      </c>
      <c r="H20" s="15">
        <v>79.4</v>
      </c>
      <c r="I20" s="37">
        <v>1.2</v>
      </c>
      <c r="J20" s="17"/>
      <c r="K20" s="15">
        <v>430</v>
      </c>
      <c r="L20" s="15">
        <v>175</v>
      </c>
      <c r="M20" s="15">
        <v>18000</v>
      </c>
      <c r="N20" s="55">
        <v>4300</v>
      </c>
      <c r="O20" s="41">
        <v>135</v>
      </c>
      <c r="P20" s="14">
        <v>305</v>
      </c>
      <c r="Q20" s="14">
        <v>13</v>
      </c>
      <c r="R20" s="14">
        <v>13.3</v>
      </c>
      <c r="S20" s="14">
        <v>2</v>
      </c>
      <c r="T20" s="14"/>
      <c r="U20" s="14">
        <v>340</v>
      </c>
      <c r="V20" s="14">
        <v>132</v>
      </c>
      <c r="W20" s="42">
        <v>167</v>
      </c>
      <c r="X20" s="17"/>
      <c r="Y20" s="13"/>
      <c r="Z20" s="13"/>
      <c r="AA20" s="13"/>
      <c r="AB20" s="13"/>
      <c r="AC20" s="13"/>
      <c r="AD20" s="13"/>
      <c r="AE20" s="13"/>
      <c r="AF20" s="55">
        <v>207</v>
      </c>
      <c r="AG20" s="21"/>
    </row>
    <row r="21" spans="1:33" ht="12.75">
      <c r="A21" s="88">
        <v>457</v>
      </c>
      <c r="B21" s="21" t="s">
        <v>412</v>
      </c>
      <c r="C21" s="63" t="s">
        <v>134</v>
      </c>
      <c r="D21" s="36">
        <v>93</v>
      </c>
      <c r="E21" s="15">
        <v>19.3</v>
      </c>
      <c r="F21" s="15">
        <v>1.6</v>
      </c>
      <c r="G21" s="15">
        <v>2.3</v>
      </c>
      <c r="H21" s="15">
        <v>75.7</v>
      </c>
      <c r="I21" s="37">
        <v>1.1</v>
      </c>
      <c r="J21" s="17"/>
      <c r="K21" s="15">
        <v>110</v>
      </c>
      <c r="L21" s="15">
        <v>220</v>
      </c>
      <c r="M21" s="13"/>
      <c r="N21" s="55">
        <v>1600</v>
      </c>
      <c r="O21" s="41">
        <v>70</v>
      </c>
      <c r="P21" s="14">
        <v>251</v>
      </c>
      <c r="Q21" s="14">
        <v>16</v>
      </c>
      <c r="R21" s="14">
        <v>19</v>
      </c>
      <c r="S21" s="14">
        <v>1.8</v>
      </c>
      <c r="T21" s="14"/>
      <c r="U21" s="14">
        <v>222</v>
      </c>
      <c r="V21" s="14">
        <v>191</v>
      </c>
      <c r="W21" s="42">
        <v>71</v>
      </c>
      <c r="X21" s="17"/>
      <c r="Y21" s="13"/>
      <c r="Z21" s="13"/>
      <c r="AA21" s="13"/>
      <c r="AB21" s="13"/>
      <c r="AC21" s="13"/>
      <c r="AD21" s="13"/>
      <c r="AE21" s="13"/>
      <c r="AF21" s="55">
        <v>197</v>
      </c>
      <c r="AG21" s="21"/>
    </row>
    <row r="22" spans="1:33" ht="12.75">
      <c r="A22" s="88">
        <v>458</v>
      </c>
      <c r="B22" s="21" t="s">
        <v>412</v>
      </c>
      <c r="C22" s="63" t="s">
        <v>399</v>
      </c>
      <c r="D22" s="36">
        <v>192</v>
      </c>
      <c r="E22" s="15">
        <v>28.7</v>
      </c>
      <c r="F22" s="15">
        <v>8.5</v>
      </c>
      <c r="G22" s="15">
        <v>3.2</v>
      </c>
      <c r="H22" s="15">
        <v>58.3</v>
      </c>
      <c r="I22" s="37">
        <v>1.3</v>
      </c>
      <c r="J22" s="17"/>
      <c r="K22" s="15">
        <v>142</v>
      </c>
      <c r="L22" s="15">
        <v>210</v>
      </c>
      <c r="M22" s="13"/>
      <c r="N22" s="55">
        <v>6700</v>
      </c>
      <c r="O22" s="41">
        <v>140</v>
      </c>
      <c r="P22" s="14">
        <v>720</v>
      </c>
      <c r="Q22" s="14">
        <v>12.1</v>
      </c>
      <c r="R22" s="14">
        <v>30</v>
      </c>
      <c r="S22" s="14">
        <v>3.3</v>
      </c>
      <c r="T22" s="14"/>
      <c r="U22" s="14">
        <v>252</v>
      </c>
      <c r="V22" s="14">
        <v>282</v>
      </c>
      <c r="W22" s="42">
        <v>96</v>
      </c>
      <c r="X22" s="17">
        <v>1118</v>
      </c>
      <c r="Y22" s="15">
        <v>1461</v>
      </c>
      <c r="Z22" s="15">
        <v>2025</v>
      </c>
      <c r="AA22" s="15">
        <v>2308</v>
      </c>
      <c r="AB22" s="15">
        <v>642</v>
      </c>
      <c r="AC22" s="15">
        <v>1203</v>
      </c>
      <c r="AD22" s="15">
        <v>371</v>
      </c>
      <c r="AE22" s="15">
        <v>1416</v>
      </c>
      <c r="AF22" s="55">
        <v>193</v>
      </c>
      <c r="AG22" s="21"/>
    </row>
    <row r="23" spans="1:33" ht="12.75">
      <c r="A23" s="88">
        <v>459</v>
      </c>
      <c r="B23" s="21" t="s">
        <v>412</v>
      </c>
      <c r="C23" s="63" t="s">
        <v>175</v>
      </c>
      <c r="D23" s="36">
        <v>268</v>
      </c>
      <c r="E23" s="15">
        <v>23.8</v>
      </c>
      <c r="F23" s="15">
        <v>20.1</v>
      </c>
      <c r="G23" s="13"/>
      <c r="H23" s="15">
        <v>54</v>
      </c>
      <c r="I23" s="37">
        <v>1.2</v>
      </c>
      <c r="J23" s="17"/>
      <c r="K23" s="15">
        <v>148</v>
      </c>
      <c r="L23" s="15">
        <v>213</v>
      </c>
      <c r="M23" s="13"/>
      <c r="N23" s="55">
        <v>7100</v>
      </c>
      <c r="O23" s="41">
        <v>133</v>
      </c>
      <c r="P23" s="14">
        <v>368</v>
      </c>
      <c r="Q23" s="14">
        <v>7.9</v>
      </c>
      <c r="R23" s="14">
        <v>31</v>
      </c>
      <c r="S23" s="14">
        <v>2.6</v>
      </c>
      <c r="T23" s="14"/>
      <c r="U23" s="14">
        <v>265</v>
      </c>
      <c r="V23" s="14">
        <v>271</v>
      </c>
      <c r="W23" s="42">
        <v>75</v>
      </c>
      <c r="X23" s="17">
        <v>968</v>
      </c>
      <c r="Y23" s="15">
        <v>1271</v>
      </c>
      <c r="Z23" s="15">
        <v>1762</v>
      </c>
      <c r="AA23" s="15">
        <v>1997</v>
      </c>
      <c r="AB23" s="15">
        <v>538</v>
      </c>
      <c r="AC23" s="15">
        <v>1038</v>
      </c>
      <c r="AD23" s="15">
        <v>307</v>
      </c>
      <c r="AE23" s="15">
        <v>1237</v>
      </c>
      <c r="AF23" s="55">
        <v>176</v>
      </c>
      <c r="AG23" s="21"/>
    </row>
    <row r="24" spans="1:33" ht="13.5" thickBot="1">
      <c r="A24" s="89">
        <v>460</v>
      </c>
      <c r="B24" s="22" t="s">
        <v>413</v>
      </c>
      <c r="C24" s="64" t="s">
        <v>361</v>
      </c>
      <c r="D24" s="38">
        <v>99</v>
      </c>
      <c r="E24" s="39">
        <v>18</v>
      </c>
      <c r="F24" s="39">
        <v>3.4</v>
      </c>
      <c r="G24" s="39"/>
      <c r="H24" s="39">
        <v>77.2</v>
      </c>
      <c r="I24" s="40">
        <v>1.2</v>
      </c>
      <c r="J24" s="62"/>
      <c r="K24" s="39"/>
      <c r="L24" s="39"/>
      <c r="M24" s="39"/>
      <c r="N24" s="90"/>
      <c r="O24" s="43">
        <v>72</v>
      </c>
      <c r="P24" s="44">
        <v>9</v>
      </c>
      <c r="Q24" s="44">
        <v>12.4</v>
      </c>
      <c r="R24" s="44">
        <v>7.9</v>
      </c>
      <c r="S24" s="44">
        <v>1.6</v>
      </c>
      <c r="T24" s="44"/>
      <c r="U24" s="44">
        <v>132</v>
      </c>
      <c r="V24" s="44">
        <v>145</v>
      </c>
      <c r="W24" s="45">
        <v>30</v>
      </c>
      <c r="X24" s="62"/>
      <c r="Y24" s="39"/>
      <c r="Z24" s="39"/>
      <c r="AA24" s="39"/>
      <c r="AB24" s="39"/>
      <c r="AC24" s="39"/>
      <c r="AD24" s="39"/>
      <c r="AE24" s="39"/>
      <c r="AF24" s="90">
        <v>81</v>
      </c>
      <c r="AG24" s="22"/>
    </row>
    <row r="26" ht="12.75">
      <c r="B26" t="s">
        <v>416</v>
      </c>
    </row>
  </sheetData>
  <sheetProtection/>
  <mergeCells count="8">
    <mergeCell ref="X3:AE3"/>
    <mergeCell ref="J1:N1"/>
    <mergeCell ref="O1:W1"/>
    <mergeCell ref="X1:AE1"/>
    <mergeCell ref="D1:I1"/>
    <mergeCell ref="K2:N2"/>
    <mergeCell ref="K3:N3"/>
    <mergeCell ref="O3:W3"/>
  </mergeCells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G30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4.00390625" style="0" bestFit="1" customWidth="1"/>
    <col min="2" max="2" width="15.00390625" style="0" bestFit="1" customWidth="1"/>
    <col min="3" max="3" width="9.421875" style="0" bestFit="1" customWidth="1"/>
    <col min="4" max="4" width="4.7109375" style="0" bestFit="1" customWidth="1"/>
    <col min="5" max="6" width="5.00390625" style="0" bestFit="1" customWidth="1"/>
    <col min="7" max="7" width="4.00390625" style="0" bestFit="1" customWidth="1"/>
    <col min="8" max="8" width="5.00390625" style="0" bestFit="1" customWidth="1"/>
    <col min="9" max="9" width="5.28125" style="0" bestFit="1" customWidth="1"/>
    <col min="10" max="10" width="6.00390625" style="0" bestFit="1" customWidth="1"/>
    <col min="11" max="11" width="4.00390625" style="0" bestFit="1" customWidth="1"/>
    <col min="12" max="12" width="5.00390625" style="0" bestFit="1" customWidth="1"/>
    <col min="13" max="14" width="6.00390625" style="0" bestFit="1" customWidth="1"/>
    <col min="15" max="15" width="8.57421875" style="0" bestFit="1" customWidth="1"/>
    <col min="16" max="16" width="7.57421875" style="0" bestFit="1" customWidth="1"/>
    <col min="17" max="19" width="5.57421875" style="0" bestFit="1" customWidth="1"/>
    <col min="20" max="20" width="4.57421875" style="0" bestFit="1" customWidth="1"/>
    <col min="21" max="23" width="6.57421875" style="0" bestFit="1" customWidth="1"/>
    <col min="24" max="24" width="6.00390625" style="0" bestFit="1" customWidth="1"/>
    <col min="25" max="27" width="7.57421875" style="0" bestFit="1" customWidth="1"/>
    <col min="28" max="28" width="6.57421875" style="0" bestFit="1" customWidth="1"/>
    <col min="29" max="29" width="7.57421875" style="0" bestFit="1" customWidth="1"/>
    <col min="30" max="30" width="6.57421875" style="0" bestFit="1" customWidth="1"/>
    <col min="31" max="31" width="7.57421875" style="0" bestFit="1" customWidth="1"/>
    <col min="32" max="32" width="5.421875" style="0" bestFit="1" customWidth="1"/>
    <col min="33" max="33" width="7.140625" style="0" bestFit="1" customWidth="1"/>
  </cols>
  <sheetData>
    <row r="1" spans="1:33" ht="13.5" thickBot="1">
      <c r="A1" s="18"/>
      <c r="B1" s="23" t="s">
        <v>41</v>
      </c>
      <c r="C1" s="26" t="s">
        <v>42</v>
      </c>
      <c r="D1" s="170" t="s">
        <v>478</v>
      </c>
      <c r="E1" s="171"/>
      <c r="F1" s="171"/>
      <c r="G1" s="171"/>
      <c r="H1" s="171"/>
      <c r="I1" s="171"/>
      <c r="J1" s="170" t="s">
        <v>49</v>
      </c>
      <c r="K1" s="171"/>
      <c r="L1" s="171"/>
      <c r="M1" s="171"/>
      <c r="N1" s="172"/>
      <c r="O1" s="169" t="s">
        <v>67</v>
      </c>
      <c r="P1" s="169"/>
      <c r="Q1" s="169"/>
      <c r="R1" s="169"/>
      <c r="S1" s="169"/>
      <c r="T1" s="169"/>
      <c r="U1" s="169"/>
      <c r="V1" s="169"/>
      <c r="W1" s="169"/>
      <c r="X1" s="173" t="s">
        <v>50</v>
      </c>
      <c r="Y1" s="174"/>
      <c r="Z1" s="174"/>
      <c r="AA1" s="174"/>
      <c r="AB1" s="174"/>
      <c r="AC1" s="174"/>
      <c r="AD1" s="174"/>
      <c r="AE1" s="175"/>
      <c r="AF1" s="28" t="s">
        <v>51</v>
      </c>
      <c r="AG1" s="23" t="s">
        <v>52</v>
      </c>
    </row>
    <row r="2" spans="1:33" ht="13.5" thickBot="1">
      <c r="A2" s="19"/>
      <c r="B2" s="24"/>
      <c r="C2" s="27"/>
      <c r="D2" s="97"/>
      <c r="E2" s="73"/>
      <c r="F2" s="73"/>
      <c r="G2" s="73"/>
      <c r="H2" s="73"/>
      <c r="I2" s="73"/>
      <c r="J2" s="23" t="s">
        <v>492</v>
      </c>
      <c r="K2" s="176"/>
      <c r="L2" s="176"/>
      <c r="M2" s="176"/>
      <c r="N2" s="177"/>
      <c r="O2" s="4"/>
      <c r="P2" s="4"/>
      <c r="Q2" s="4"/>
      <c r="R2" s="4"/>
      <c r="S2" s="4"/>
      <c r="T2" s="4"/>
      <c r="U2" s="4"/>
      <c r="V2" s="4"/>
      <c r="W2" s="4"/>
      <c r="X2" s="46"/>
      <c r="Y2" s="2"/>
      <c r="Z2" s="2"/>
      <c r="AA2" s="2"/>
      <c r="AB2" s="2"/>
      <c r="AC2" s="2"/>
      <c r="AD2" s="2"/>
      <c r="AE2" s="47"/>
      <c r="AF2" s="46"/>
      <c r="AG2" s="19"/>
    </row>
    <row r="3" spans="1:33" ht="13.5" thickBot="1">
      <c r="A3" s="20"/>
      <c r="B3" s="120" t="s">
        <v>417</v>
      </c>
      <c r="C3" s="26"/>
      <c r="D3" s="29"/>
      <c r="E3" s="11"/>
      <c r="F3" s="11"/>
      <c r="G3" s="11"/>
      <c r="H3" s="11"/>
      <c r="I3" s="11"/>
      <c r="J3" s="24">
        <v>100</v>
      </c>
      <c r="K3" s="166" t="s">
        <v>493</v>
      </c>
      <c r="L3" s="167"/>
      <c r="M3" s="167"/>
      <c r="N3" s="168"/>
      <c r="O3" s="178" t="s">
        <v>496</v>
      </c>
      <c r="P3" s="179"/>
      <c r="Q3" s="179"/>
      <c r="R3" s="179"/>
      <c r="S3" s="179"/>
      <c r="T3" s="179"/>
      <c r="U3" s="179"/>
      <c r="V3" s="179"/>
      <c r="W3" s="180"/>
      <c r="X3" s="166" t="s">
        <v>496</v>
      </c>
      <c r="Y3" s="167"/>
      <c r="Z3" s="167"/>
      <c r="AA3" s="167"/>
      <c r="AB3" s="167"/>
      <c r="AC3" s="167"/>
      <c r="AD3" s="167"/>
      <c r="AE3" s="168"/>
      <c r="AF3" s="53"/>
      <c r="AG3" s="18"/>
    </row>
    <row r="4" spans="1:33" ht="13.5" thickBot="1">
      <c r="A4" s="87" t="s">
        <v>14</v>
      </c>
      <c r="B4" s="87"/>
      <c r="C4" s="96"/>
      <c r="D4" s="97" t="s">
        <v>43</v>
      </c>
      <c r="E4" s="73" t="s">
        <v>44</v>
      </c>
      <c r="F4" s="73" t="s">
        <v>45</v>
      </c>
      <c r="G4" s="73" t="s">
        <v>46</v>
      </c>
      <c r="H4" s="73" t="s">
        <v>47</v>
      </c>
      <c r="I4" s="73" t="s">
        <v>477</v>
      </c>
      <c r="J4" s="121" t="s">
        <v>53</v>
      </c>
      <c r="K4" s="74" t="s">
        <v>54</v>
      </c>
      <c r="L4" s="72" t="s">
        <v>55</v>
      </c>
      <c r="M4" s="72" t="s">
        <v>56</v>
      </c>
      <c r="N4" s="113" t="s">
        <v>57</v>
      </c>
      <c r="O4" s="124" t="s">
        <v>58</v>
      </c>
      <c r="P4" s="125" t="s">
        <v>59</v>
      </c>
      <c r="Q4" s="125" t="s">
        <v>60</v>
      </c>
      <c r="R4" s="125" t="s">
        <v>61</v>
      </c>
      <c r="S4" s="125" t="s">
        <v>62</v>
      </c>
      <c r="T4" s="125" t="s">
        <v>63</v>
      </c>
      <c r="U4" s="125" t="s">
        <v>64</v>
      </c>
      <c r="V4" s="125" t="s">
        <v>65</v>
      </c>
      <c r="W4" s="126" t="s">
        <v>66</v>
      </c>
      <c r="X4" s="127" t="s">
        <v>68</v>
      </c>
      <c r="Y4" s="128" t="s">
        <v>69</v>
      </c>
      <c r="Z4" s="128" t="s">
        <v>70</v>
      </c>
      <c r="AA4" s="128" t="s">
        <v>71</v>
      </c>
      <c r="AB4" s="128" t="s">
        <v>72</v>
      </c>
      <c r="AC4" s="128" t="s">
        <v>73</v>
      </c>
      <c r="AD4" s="128" t="s">
        <v>74</v>
      </c>
      <c r="AE4" s="113" t="s">
        <v>75</v>
      </c>
      <c r="AF4" s="54"/>
      <c r="AG4" s="95"/>
    </row>
    <row r="5" spans="1:33" ht="12.75">
      <c r="A5" s="20">
        <v>461</v>
      </c>
      <c r="B5" s="9" t="s">
        <v>431</v>
      </c>
      <c r="C5" s="20" t="s">
        <v>7</v>
      </c>
      <c r="D5" s="6">
        <v>177</v>
      </c>
      <c r="E5" s="7">
        <v>19.2</v>
      </c>
      <c r="F5" s="7">
        <v>10.5</v>
      </c>
      <c r="G5" s="7"/>
      <c r="H5" s="7">
        <v>68.8</v>
      </c>
      <c r="I5" s="5"/>
      <c r="J5" s="48"/>
      <c r="K5" s="7"/>
      <c r="L5" s="7"/>
      <c r="M5" s="7"/>
      <c r="N5" s="49"/>
      <c r="O5" s="92">
        <v>69</v>
      </c>
      <c r="P5" s="93">
        <v>334</v>
      </c>
      <c r="Q5" s="93">
        <v>5.4</v>
      </c>
      <c r="R5" s="93">
        <v>24.5</v>
      </c>
      <c r="S5" s="93">
        <v>4.3</v>
      </c>
      <c r="T5" s="93"/>
      <c r="U5" s="93">
        <v>276</v>
      </c>
      <c r="V5" s="93">
        <v>202</v>
      </c>
      <c r="W5" s="94">
        <v>70</v>
      </c>
      <c r="X5" s="6"/>
      <c r="Y5" s="7"/>
      <c r="Z5" s="7"/>
      <c r="AA5" s="7"/>
      <c r="AB5" s="7"/>
      <c r="AC5" s="7"/>
      <c r="AD5" s="7"/>
      <c r="AE5" s="5"/>
      <c r="AF5" s="20">
        <v>185</v>
      </c>
      <c r="AG5" s="50"/>
    </row>
    <row r="6" spans="1:33" ht="12.75">
      <c r="A6" s="21">
        <v>462</v>
      </c>
      <c r="B6" s="63" t="s">
        <v>431</v>
      </c>
      <c r="C6" s="21" t="s">
        <v>175</v>
      </c>
      <c r="D6" s="17">
        <v>273</v>
      </c>
      <c r="E6" s="13">
        <v>20.4</v>
      </c>
      <c r="F6" s="15">
        <v>20.4</v>
      </c>
      <c r="G6" s="13"/>
      <c r="H6" s="15">
        <v>56.9</v>
      </c>
      <c r="I6" s="55"/>
      <c r="J6" s="36"/>
      <c r="K6" s="15"/>
      <c r="L6" s="15"/>
      <c r="M6" s="15"/>
      <c r="N6" s="37"/>
      <c r="O6" s="41">
        <v>80</v>
      </c>
      <c r="P6" s="14">
        <v>371</v>
      </c>
      <c r="Q6" s="14">
        <v>5.2</v>
      </c>
      <c r="R6" s="14">
        <v>24.8</v>
      </c>
      <c r="S6" s="14">
        <v>6</v>
      </c>
      <c r="T6" s="14"/>
      <c r="U6" s="14">
        <v>257</v>
      </c>
      <c r="V6" s="14">
        <v>216</v>
      </c>
      <c r="W6" s="42">
        <v>90</v>
      </c>
      <c r="X6" s="17"/>
      <c r="Y6" s="13"/>
      <c r="Z6" s="13"/>
      <c r="AA6" s="13"/>
      <c r="AB6" s="13"/>
      <c r="AC6" s="13"/>
      <c r="AD6" s="13"/>
      <c r="AE6" s="55"/>
      <c r="AF6" s="21">
        <v>173</v>
      </c>
      <c r="AG6" s="51"/>
    </row>
    <row r="7" spans="1:33" ht="12.75">
      <c r="A7" s="21">
        <v>463</v>
      </c>
      <c r="B7" s="63" t="s">
        <v>407</v>
      </c>
      <c r="C7" s="21" t="s">
        <v>7</v>
      </c>
      <c r="D7" s="17">
        <v>140</v>
      </c>
      <c r="E7" s="13">
        <v>18.2</v>
      </c>
      <c r="F7" s="15">
        <v>7.5</v>
      </c>
      <c r="G7" s="15">
        <v>0.3</v>
      </c>
      <c r="H7" s="15">
        <v>72.9</v>
      </c>
      <c r="I7" s="55">
        <v>1.1</v>
      </c>
      <c r="J7" s="36">
        <v>88</v>
      </c>
      <c r="K7" s="15">
        <v>95</v>
      </c>
      <c r="L7" s="15">
        <v>240</v>
      </c>
      <c r="M7" s="15">
        <v>1500</v>
      </c>
      <c r="N7" s="37">
        <v>5000</v>
      </c>
      <c r="O7" s="41">
        <v>69</v>
      </c>
      <c r="P7" s="14">
        <v>334</v>
      </c>
      <c r="Q7" s="14">
        <v>7.8</v>
      </c>
      <c r="R7" s="14">
        <v>24.5</v>
      </c>
      <c r="S7" s="14">
        <v>4.3</v>
      </c>
      <c r="T7" s="14"/>
      <c r="U7" s="14">
        <v>276</v>
      </c>
      <c r="V7" s="14">
        <v>202</v>
      </c>
      <c r="W7" s="42">
        <v>70</v>
      </c>
      <c r="X7" s="17"/>
      <c r="Y7" s="13"/>
      <c r="Z7" s="13"/>
      <c r="AA7" s="13"/>
      <c r="AB7" s="13"/>
      <c r="AC7" s="13"/>
      <c r="AD7" s="13"/>
      <c r="AE7" s="55"/>
      <c r="AF7" s="21">
        <v>185</v>
      </c>
      <c r="AG7" s="51"/>
    </row>
    <row r="8" spans="1:33" ht="12.75">
      <c r="A8" s="21">
        <v>464</v>
      </c>
      <c r="B8" s="63" t="s">
        <v>407</v>
      </c>
      <c r="C8" s="21" t="s">
        <v>440</v>
      </c>
      <c r="D8" s="17">
        <v>142</v>
      </c>
      <c r="E8" s="15">
        <v>20.3</v>
      </c>
      <c r="F8" s="15">
        <v>7.3</v>
      </c>
      <c r="G8" s="13"/>
      <c r="H8" s="15">
        <v>71.1</v>
      </c>
      <c r="I8" s="55">
        <v>1.3</v>
      </c>
      <c r="J8" s="36"/>
      <c r="K8" s="15"/>
      <c r="L8" s="15"/>
      <c r="M8" s="15"/>
      <c r="N8" s="37"/>
      <c r="O8" s="41">
        <v>74</v>
      </c>
      <c r="P8" s="14">
        <v>350</v>
      </c>
      <c r="Q8" s="14">
        <v>8</v>
      </c>
      <c r="R8" s="14">
        <v>25</v>
      </c>
      <c r="S8" s="14">
        <v>3.7</v>
      </c>
      <c r="T8" s="14">
        <v>0.16</v>
      </c>
      <c r="U8" s="14">
        <v>200</v>
      </c>
      <c r="V8" s="14">
        <v>215</v>
      </c>
      <c r="W8" s="42">
        <v>74</v>
      </c>
      <c r="X8" s="17"/>
      <c r="Y8" s="13"/>
      <c r="Z8" s="13"/>
      <c r="AA8" s="13"/>
      <c r="AB8" s="13"/>
      <c r="AC8" s="13"/>
      <c r="AD8" s="13"/>
      <c r="AE8" s="55"/>
      <c r="AF8" s="21">
        <v>137</v>
      </c>
      <c r="AG8" s="51"/>
    </row>
    <row r="9" spans="1:33" ht="12.75">
      <c r="A9" s="21">
        <v>465</v>
      </c>
      <c r="B9" s="63" t="s">
        <v>432</v>
      </c>
      <c r="C9" s="21" t="s">
        <v>7</v>
      </c>
      <c r="D9" s="17">
        <v>246</v>
      </c>
      <c r="E9" s="15">
        <v>17.1</v>
      </c>
      <c r="F9" s="15">
        <v>16.2</v>
      </c>
      <c r="G9" s="15">
        <v>0.3</v>
      </c>
      <c r="H9" s="15">
        <v>60</v>
      </c>
      <c r="I9" s="55"/>
      <c r="J9" s="36">
        <v>88</v>
      </c>
      <c r="K9" s="15">
        <v>175</v>
      </c>
      <c r="L9" s="15">
        <v>270</v>
      </c>
      <c r="M9" s="15"/>
      <c r="N9" s="37">
        <v>6000</v>
      </c>
      <c r="O9" s="41">
        <v>48</v>
      </c>
      <c r="P9" s="14">
        <v>235</v>
      </c>
      <c r="Q9" s="14">
        <v>9</v>
      </c>
      <c r="R9" s="14">
        <v>24</v>
      </c>
      <c r="S9" s="14">
        <v>2.3</v>
      </c>
      <c r="T9" s="14"/>
      <c r="U9" s="14">
        <v>167</v>
      </c>
      <c r="V9" s="14">
        <v>245</v>
      </c>
      <c r="W9" s="42">
        <v>63</v>
      </c>
      <c r="X9" s="17"/>
      <c r="Y9" s="13"/>
      <c r="Z9" s="13"/>
      <c r="AA9" s="13"/>
      <c r="AB9" s="13"/>
      <c r="AC9" s="13"/>
      <c r="AD9" s="13"/>
      <c r="AE9" s="55"/>
      <c r="AF9" s="21">
        <v>237</v>
      </c>
      <c r="AG9" s="51"/>
    </row>
    <row r="10" spans="1:33" ht="12.75">
      <c r="A10" s="21">
        <v>466</v>
      </c>
      <c r="B10" s="63" t="s">
        <v>432</v>
      </c>
      <c r="C10" s="21" t="s">
        <v>399</v>
      </c>
      <c r="D10" s="17">
        <v>355</v>
      </c>
      <c r="E10" s="15">
        <v>18.1</v>
      </c>
      <c r="F10" s="15">
        <v>25.2</v>
      </c>
      <c r="G10" s="13"/>
      <c r="H10" s="15">
        <v>63.9</v>
      </c>
      <c r="I10" s="55"/>
      <c r="J10" s="36"/>
      <c r="K10" s="13">
        <v>100</v>
      </c>
      <c r="L10" s="15">
        <v>120</v>
      </c>
      <c r="M10" s="13"/>
      <c r="N10" s="37">
        <v>4000</v>
      </c>
      <c r="O10" s="41"/>
      <c r="P10" s="14"/>
      <c r="Q10" s="14">
        <v>9</v>
      </c>
      <c r="R10" s="14"/>
      <c r="S10" s="14">
        <v>2.3</v>
      </c>
      <c r="T10" s="14"/>
      <c r="U10" s="14">
        <v>167</v>
      </c>
      <c r="V10" s="14"/>
      <c r="W10" s="42"/>
      <c r="X10" s="17"/>
      <c r="Y10" s="13"/>
      <c r="Z10" s="13"/>
      <c r="AA10" s="13"/>
      <c r="AB10" s="13"/>
      <c r="AC10" s="13"/>
      <c r="AD10" s="13"/>
      <c r="AE10" s="55"/>
      <c r="AF10" s="21"/>
      <c r="AG10" s="51"/>
    </row>
    <row r="11" spans="1:33" ht="12.75">
      <c r="A11" s="21">
        <v>467</v>
      </c>
      <c r="B11" s="63" t="s">
        <v>432</v>
      </c>
      <c r="C11" s="21" t="s">
        <v>361</v>
      </c>
      <c r="D11" s="17">
        <v>210</v>
      </c>
      <c r="E11" s="15">
        <v>32.5</v>
      </c>
      <c r="F11" s="15">
        <v>8.2</v>
      </c>
      <c r="G11" s="15">
        <v>0.4</v>
      </c>
      <c r="H11" s="15">
        <v>58.3</v>
      </c>
      <c r="I11" s="55"/>
      <c r="J11" s="36"/>
      <c r="K11" s="13"/>
      <c r="L11" s="13"/>
      <c r="M11" s="13"/>
      <c r="N11" s="37"/>
      <c r="O11" s="41"/>
      <c r="P11" s="14"/>
      <c r="Q11" s="14"/>
      <c r="R11" s="14"/>
      <c r="S11" s="14"/>
      <c r="T11" s="14"/>
      <c r="U11" s="14"/>
      <c r="V11" s="14"/>
      <c r="W11" s="42"/>
      <c r="X11" s="17"/>
      <c r="Y11" s="13"/>
      <c r="Z11" s="13"/>
      <c r="AA11" s="13"/>
      <c r="AB11" s="13"/>
      <c r="AC11" s="13"/>
      <c r="AD11" s="13"/>
      <c r="AE11" s="55"/>
      <c r="AF11" s="21"/>
      <c r="AG11" s="51"/>
    </row>
    <row r="12" spans="1:33" ht="12.75">
      <c r="A12" s="21">
        <v>468</v>
      </c>
      <c r="B12" s="63" t="s">
        <v>385</v>
      </c>
      <c r="C12" s="21" t="s">
        <v>7</v>
      </c>
      <c r="D12" s="17">
        <v>112</v>
      </c>
      <c r="E12" s="15">
        <v>17.2</v>
      </c>
      <c r="F12" s="15">
        <v>4.6</v>
      </c>
      <c r="G12" s="15">
        <v>0.7</v>
      </c>
      <c r="H12" s="15">
        <v>75.8</v>
      </c>
      <c r="I12" s="55"/>
      <c r="J12" s="36">
        <v>100</v>
      </c>
      <c r="K12" s="15">
        <v>498</v>
      </c>
      <c r="L12" s="15">
        <v>830</v>
      </c>
      <c r="M12" s="15">
        <v>7500</v>
      </c>
      <c r="N12" s="37">
        <v>7100</v>
      </c>
      <c r="O12" s="41">
        <v>110</v>
      </c>
      <c r="P12" s="14">
        <v>270</v>
      </c>
      <c r="Q12" s="14">
        <v>9.5</v>
      </c>
      <c r="R12" s="14">
        <v>27</v>
      </c>
      <c r="S12" s="14">
        <v>4.8</v>
      </c>
      <c r="T12" s="14"/>
      <c r="U12" s="14">
        <v>218</v>
      </c>
      <c r="V12" s="14">
        <v>296</v>
      </c>
      <c r="W12" s="42">
        <v>122</v>
      </c>
      <c r="X12" s="17">
        <v>758</v>
      </c>
      <c r="Y12" s="14">
        <v>836</v>
      </c>
      <c r="Z12" s="14">
        <v>1501</v>
      </c>
      <c r="AA12" s="14">
        <v>1398</v>
      </c>
      <c r="AB12" s="14">
        <v>412</v>
      </c>
      <c r="AC12" s="14">
        <v>771</v>
      </c>
      <c r="AD12" s="14">
        <v>219</v>
      </c>
      <c r="AE12" s="76">
        <v>969</v>
      </c>
      <c r="AF12" s="21">
        <v>91</v>
      </c>
      <c r="AG12" s="51"/>
    </row>
    <row r="13" spans="1:33" ht="12.75">
      <c r="A13" s="21">
        <v>469</v>
      </c>
      <c r="B13" s="63" t="s">
        <v>433</v>
      </c>
      <c r="C13" s="21" t="s">
        <v>361</v>
      </c>
      <c r="D13" s="17">
        <v>280</v>
      </c>
      <c r="E13" s="15">
        <v>26.3</v>
      </c>
      <c r="F13" s="15">
        <v>5.8</v>
      </c>
      <c r="G13" s="13"/>
      <c r="H13" s="13"/>
      <c r="I13" s="55"/>
      <c r="J13" s="36"/>
      <c r="K13" s="15">
        <v>50</v>
      </c>
      <c r="L13" s="15">
        <v>200</v>
      </c>
      <c r="M13" s="13"/>
      <c r="N13" s="37">
        <v>3600</v>
      </c>
      <c r="O13" s="41"/>
      <c r="P13" s="14"/>
      <c r="Q13" s="14"/>
      <c r="R13" s="14"/>
      <c r="S13" s="14"/>
      <c r="T13" s="14"/>
      <c r="U13" s="14"/>
      <c r="V13" s="14"/>
      <c r="W13" s="42"/>
      <c r="X13" s="17">
        <v>1013</v>
      </c>
      <c r="Y13" s="13">
        <v>1405</v>
      </c>
      <c r="Z13" s="13">
        <v>2135</v>
      </c>
      <c r="AA13" s="15">
        <v>2238</v>
      </c>
      <c r="AB13" s="15">
        <v>677</v>
      </c>
      <c r="AC13" s="15">
        <v>1114</v>
      </c>
      <c r="AD13" s="15">
        <v>298</v>
      </c>
      <c r="AE13" s="56">
        <v>1450</v>
      </c>
      <c r="AF13" s="21"/>
      <c r="AG13" s="51"/>
    </row>
    <row r="14" spans="1:33" ht="12.75">
      <c r="A14" s="21">
        <v>470</v>
      </c>
      <c r="B14" s="63" t="s">
        <v>434</v>
      </c>
      <c r="C14" s="21" t="s">
        <v>361</v>
      </c>
      <c r="D14" s="17">
        <v>413</v>
      </c>
      <c r="E14" s="15">
        <v>18.1</v>
      </c>
      <c r="F14" s="15">
        <v>38</v>
      </c>
      <c r="G14" s="13"/>
      <c r="H14" s="13"/>
      <c r="I14" s="55"/>
      <c r="J14" s="36"/>
      <c r="K14" s="15">
        <v>40</v>
      </c>
      <c r="L14" s="15">
        <v>200</v>
      </c>
      <c r="M14" s="13"/>
      <c r="N14" s="37">
        <v>3000</v>
      </c>
      <c r="O14" s="41">
        <v>56</v>
      </c>
      <c r="P14" s="14">
        <v>290</v>
      </c>
      <c r="Q14" s="14">
        <v>12</v>
      </c>
      <c r="R14" s="14">
        <v>13</v>
      </c>
      <c r="S14" s="14"/>
      <c r="T14" s="14"/>
      <c r="U14" s="14">
        <v>129</v>
      </c>
      <c r="V14" s="14"/>
      <c r="W14" s="42"/>
      <c r="X14" s="17">
        <v>731</v>
      </c>
      <c r="Y14" s="13">
        <v>928</v>
      </c>
      <c r="Z14" s="14">
        <v>1467</v>
      </c>
      <c r="AA14" s="14">
        <v>1558</v>
      </c>
      <c r="AB14" s="14">
        <v>441</v>
      </c>
      <c r="AC14" s="14">
        <v>758</v>
      </c>
      <c r="AD14" s="14">
        <v>209</v>
      </c>
      <c r="AE14" s="76">
        <v>978</v>
      </c>
      <c r="AF14" s="21"/>
      <c r="AG14" s="51"/>
    </row>
    <row r="15" spans="1:33" ht="12.75">
      <c r="A15" s="21">
        <v>471</v>
      </c>
      <c r="B15" s="63" t="s">
        <v>435</v>
      </c>
      <c r="C15" s="21" t="s">
        <v>7</v>
      </c>
      <c r="D15" s="17">
        <v>130</v>
      </c>
      <c r="E15" s="15">
        <v>20</v>
      </c>
      <c r="F15" s="15">
        <v>3.5</v>
      </c>
      <c r="G15" s="13">
        <v>3.8</v>
      </c>
      <c r="H15" s="15">
        <v>71.2</v>
      </c>
      <c r="I15" s="55">
        <v>1.5</v>
      </c>
      <c r="J15" s="36">
        <v>22000</v>
      </c>
      <c r="K15" s="15">
        <v>310</v>
      </c>
      <c r="L15" s="15">
        <v>1980</v>
      </c>
      <c r="M15" s="15">
        <v>32000</v>
      </c>
      <c r="N15" s="37">
        <v>14000</v>
      </c>
      <c r="O15" s="41" t="s">
        <v>441</v>
      </c>
      <c r="P15" s="14">
        <v>329</v>
      </c>
      <c r="Q15" s="14">
        <v>7.7</v>
      </c>
      <c r="R15" s="14">
        <v>26</v>
      </c>
      <c r="S15" s="14">
        <v>11</v>
      </c>
      <c r="T15" s="14">
        <v>2.08</v>
      </c>
      <c r="U15" s="14">
        <v>370</v>
      </c>
      <c r="V15" s="14">
        <v>330</v>
      </c>
      <c r="W15" s="42">
        <v>89</v>
      </c>
      <c r="X15" s="17">
        <v>988</v>
      </c>
      <c r="Y15" s="14">
        <v>1027</v>
      </c>
      <c r="Z15" s="14">
        <v>1804</v>
      </c>
      <c r="AA15" s="14">
        <v>1468</v>
      </c>
      <c r="AB15" s="14">
        <v>453</v>
      </c>
      <c r="AC15" s="14">
        <v>942</v>
      </c>
      <c r="AD15" s="14">
        <v>303</v>
      </c>
      <c r="AE15" s="76">
        <v>1241</v>
      </c>
      <c r="AF15" s="21">
        <v>147</v>
      </c>
      <c r="AG15" s="51"/>
    </row>
    <row r="16" spans="1:33" ht="12.75">
      <c r="A16" s="21">
        <v>472</v>
      </c>
      <c r="B16" s="63" t="s">
        <v>435</v>
      </c>
      <c r="C16" s="21" t="s">
        <v>361</v>
      </c>
      <c r="D16" s="17">
        <v>148</v>
      </c>
      <c r="E16" s="15">
        <v>23</v>
      </c>
      <c r="F16" s="15">
        <v>7.8</v>
      </c>
      <c r="G16" s="15">
        <v>4</v>
      </c>
      <c r="H16" s="15">
        <v>77.7</v>
      </c>
      <c r="I16" s="55">
        <v>1.5</v>
      </c>
      <c r="J16" s="36"/>
      <c r="K16" s="15">
        <v>145</v>
      </c>
      <c r="L16" s="15">
        <v>210</v>
      </c>
      <c r="M16" s="15"/>
      <c r="N16" s="37"/>
      <c r="O16" s="41">
        <v>88</v>
      </c>
      <c r="P16" s="14">
        <v>355</v>
      </c>
      <c r="Q16" s="14">
        <v>8.3</v>
      </c>
      <c r="R16" s="14">
        <v>25.2</v>
      </c>
      <c r="S16" s="14">
        <v>16.8</v>
      </c>
      <c r="T16" s="14"/>
      <c r="U16" s="14">
        <v>516</v>
      </c>
      <c r="V16" s="14">
        <v>410</v>
      </c>
      <c r="W16" s="42">
        <v>78</v>
      </c>
      <c r="X16" s="17"/>
      <c r="Y16" s="13"/>
      <c r="Z16" s="13"/>
      <c r="AA16" s="13"/>
      <c r="AB16" s="13"/>
      <c r="AC16" s="13"/>
      <c r="AD16" s="13"/>
      <c r="AE16" s="55"/>
      <c r="AF16" s="21">
        <v>351</v>
      </c>
      <c r="AG16" s="51"/>
    </row>
    <row r="17" spans="1:33" ht="12.75">
      <c r="A17" s="21">
        <v>473</v>
      </c>
      <c r="B17" s="63" t="s">
        <v>435</v>
      </c>
      <c r="C17" s="21" t="s">
        <v>175</v>
      </c>
      <c r="D17" s="17">
        <v>229</v>
      </c>
      <c r="E17" s="15">
        <v>26</v>
      </c>
      <c r="F17" s="15">
        <v>9.1</v>
      </c>
      <c r="G17" s="15">
        <v>9.5</v>
      </c>
      <c r="H17" s="15">
        <v>53.8</v>
      </c>
      <c r="I17" s="55">
        <v>1.6</v>
      </c>
      <c r="J17" s="36">
        <v>53000</v>
      </c>
      <c r="K17" s="15">
        <v>280</v>
      </c>
      <c r="L17" s="15">
        <v>3200</v>
      </c>
      <c r="M17" s="15">
        <v>30000</v>
      </c>
      <c r="N17" s="37">
        <v>15000</v>
      </c>
      <c r="O17" s="41">
        <v>92</v>
      </c>
      <c r="P17" s="14">
        <v>384</v>
      </c>
      <c r="Q17" s="14">
        <v>8.8</v>
      </c>
      <c r="R17" s="14">
        <v>23</v>
      </c>
      <c r="S17" s="14">
        <v>9.8</v>
      </c>
      <c r="T17" s="14"/>
      <c r="U17" s="14">
        <v>512</v>
      </c>
      <c r="V17" s="14">
        <v>410</v>
      </c>
      <c r="W17" s="42">
        <v>82</v>
      </c>
      <c r="X17" s="17">
        <v>1177</v>
      </c>
      <c r="Y17" s="14">
        <v>1232</v>
      </c>
      <c r="Z17" s="14">
        <v>2171</v>
      </c>
      <c r="AA17" s="14">
        <v>1761</v>
      </c>
      <c r="AB17" s="14">
        <v>548</v>
      </c>
      <c r="AC17" s="14">
        <v>257</v>
      </c>
      <c r="AD17" s="14">
        <v>347</v>
      </c>
      <c r="AE17" s="76">
        <v>1468</v>
      </c>
      <c r="AF17" s="21">
        <v>409</v>
      </c>
      <c r="AG17" s="51"/>
    </row>
    <row r="18" spans="1:33" ht="12.75">
      <c r="A18" s="21">
        <v>474</v>
      </c>
      <c r="B18" s="63" t="s">
        <v>436</v>
      </c>
      <c r="C18" s="21" t="s">
        <v>7</v>
      </c>
      <c r="D18" s="17">
        <v>210</v>
      </c>
      <c r="E18" s="15">
        <v>15.8</v>
      </c>
      <c r="F18" s="15">
        <v>16.3</v>
      </c>
      <c r="G18" s="15">
        <v>0.4</v>
      </c>
      <c r="H18" s="15">
        <v>66.4</v>
      </c>
      <c r="I18" s="55">
        <v>1.1</v>
      </c>
      <c r="J18" s="36"/>
      <c r="K18" s="15">
        <v>220</v>
      </c>
      <c r="L18" s="15">
        <v>340</v>
      </c>
      <c r="M18" s="15"/>
      <c r="N18" s="37">
        <v>5000</v>
      </c>
      <c r="O18" s="41">
        <v>56</v>
      </c>
      <c r="P18" s="14">
        <v>147</v>
      </c>
      <c r="Q18" s="14">
        <v>17</v>
      </c>
      <c r="R18" s="14">
        <v>12</v>
      </c>
      <c r="S18" s="14">
        <v>5.1</v>
      </c>
      <c r="T18" s="14"/>
      <c r="U18" s="14">
        <v>163</v>
      </c>
      <c r="V18" s="14">
        <v>184</v>
      </c>
      <c r="W18" s="42">
        <v>57</v>
      </c>
      <c r="X18" s="17">
        <v>597</v>
      </c>
      <c r="Y18" s="14">
        <v>732</v>
      </c>
      <c r="Z18" s="14">
        <v>1177</v>
      </c>
      <c r="AA18" s="14">
        <v>1248</v>
      </c>
      <c r="AB18" s="14">
        <v>331</v>
      </c>
      <c r="AC18" s="14">
        <v>658</v>
      </c>
      <c r="AD18" s="14">
        <v>178</v>
      </c>
      <c r="AE18" s="76">
        <v>767</v>
      </c>
      <c r="AF18" s="21">
        <v>108</v>
      </c>
      <c r="AG18" s="51"/>
    </row>
    <row r="19" spans="1:33" ht="12.75">
      <c r="A19" s="21">
        <v>475</v>
      </c>
      <c r="B19" s="63" t="s">
        <v>436</v>
      </c>
      <c r="C19" s="21" t="s">
        <v>361</v>
      </c>
      <c r="D19" s="17">
        <v>239</v>
      </c>
      <c r="E19" s="15">
        <v>19.3</v>
      </c>
      <c r="F19" s="15">
        <v>15.3</v>
      </c>
      <c r="G19" s="15">
        <v>0.5</v>
      </c>
      <c r="H19" s="15">
        <v>63.7</v>
      </c>
      <c r="I19" s="55">
        <v>1.2</v>
      </c>
      <c r="J19" s="36"/>
      <c r="K19" s="15">
        <v>116</v>
      </c>
      <c r="L19" s="15">
        <v>210</v>
      </c>
      <c r="M19" s="15"/>
      <c r="N19" s="37">
        <v>4500</v>
      </c>
      <c r="O19" s="41">
        <v>97</v>
      </c>
      <c r="P19" s="14">
        <v>207</v>
      </c>
      <c r="Q19" s="14">
        <v>21</v>
      </c>
      <c r="R19" s="14">
        <v>26.2</v>
      </c>
      <c r="S19" s="14">
        <v>3</v>
      </c>
      <c r="T19" s="14"/>
      <c r="U19" s="14">
        <v>206</v>
      </c>
      <c r="V19" s="14">
        <v>200</v>
      </c>
      <c r="W19" s="42">
        <v>91</v>
      </c>
      <c r="X19" s="17">
        <v>668</v>
      </c>
      <c r="Y19" s="14">
        <v>797</v>
      </c>
      <c r="Z19" s="14">
        <v>1289</v>
      </c>
      <c r="AA19" s="14">
        <v>1348</v>
      </c>
      <c r="AB19" s="14">
        <v>347</v>
      </c>
      <c r="AC19" s="14">
        <v>711</v>
      </c>
      <c r="AD19" s="14">
        <v>189</v>
      </c>
      <c r="AE19" s="76">
        <v>850</v>
      </c>
      <c r="AF19" s="21">
        <v>236</v>
      </c>
      <c r="AG19" s="51"/>
    </row>
    <row r="20" spans="1:33" ht="12.75">
      <c r="A20" s="21">
        <v>476</v>
      </c>
      <c r="B20" s="63" t="s">
        <v>437</v>
      </c>
      <c r="C20" s="21" t="s">
        <v>361</v>
      </c>
      <c r="D20" s="17">
        <v>268</v>
      </c>
      <c r="E20" s="15">
        <v>17.5</v>
      </c>
      <c r="F20" s="15">
        <v>22</v>
      </c>
      <c r="G20" s="13"/>
      <c r="H20" s="13"/>
      <c r="I20" s="55"/>
      <c r="J20" s="36"/>
      <c r="K20" s="13"/>
      <c r="L20" s="13"/>
      <c r="M20" s="13"/>
      <c r="N20" s="37"/>
      <c r="O20" s="41"/>
      <c r="P20" s="14"/>
      <c r="Q20" s="14"/>
      <c r="R20" s="13"/>
      <c r="S20" s="14"/>
      <c r="T20" s="14"/>
      <c r="U20" s="14"/>
      <c r="V20" s="14"/>
      <c r="W20" s="42"/>
      <c r="X20" s="17"/>
      <c r="Y20" s="13"/>
      <c r="Z20" s="13"/>
      <c r="AA20" s="13"/>
      <c r="AB20" s="13"/>
      <c r="AC20" s="13"/>
      <c r="AD20" s="13"/>
      <c r="AE20" s="55"/>
      <c r="AF20" s="21"/>
      <c r="AG20" s="51"/>
    </row>
    <row r="21" spans="1:33" ht="12.75">
      <c r="A21" s="21">
        <v>477</v>
      </c>
      <c r="B21" s="63" t="s">
        <v>438</v>
      </c>
      <c r="C21" s="21" t="s">
        <v>7</v>
      </c>
      <c r="D21" s="17">
        <v>122</v>
      </c>
      <c r="E21" s="15">
        <v>16.2</v>
      </c>
      <c r="F21" s="15">
        <v>6</v>
      </c>
      <c r="G21" s="15">
        <v>0.8</v>
      </c>
      <c r="H21" s="15">
        <v>76.1</v>
      </c>
      <c r="I21" s="55">
        <v>0.9</v>
      </c>
      <c r="J21" s="36">
        <v>810</v>
      </c>
      <c r="K21" s="15">
        <v>316</v>
      </c>
      <c r="L21" s="15">
        <v>2100</v>
      </c>
      <c r="M21" s="15">
        <v>12000</v>
      </c>
      <c r="N21" s="37">
        <v>6600</v>
      </c>
      <c r="O21" s="41">
        <v>242</v>
      </c>
      <c r="P21" s="14">
        <v>233</v>
      </c>
      <c r="Q21" s="14">
        <v>9</v>
      </c>
      <c r="R21" s="14">
        <v>19</v>
      </c>
      <c r="S21" s="14">
        <v>8.2</v>
      </c>
      <c r="T21" s="14"/>
      <c r="U21" s="14">
        <v>230</v>
      </c>
      <c r="V21" s="14">
        <v>180</v>
      </c>
      <c r="W21" s="42">
        <v>250</v>
      </c>
      <c r="X21" s="17">
        <v>698</v>
      </c>
      <c r="Y21" s="14">
        <v>725</v>
      </c>
      <c r="Z21" s="14">
        <v>1297</v>
      </c>
      <c r="AA21" s="14">
        <v>1090</v>
      </c>
      <c r="AB21" s="14">
        <v>299</v>
      </c>
      <c r="AC21" s="14">
        <v>671</v>
      </c>
      <c r="AD21" s="14">
        <v>218</v>
      </c>
      <c r="AE21" s="76">
        <v>882</v>
      </c>
      <c r="AF21" s="21">
        <v>103</v>
      </c>
      <c r="AG21" s="51"/>
    </row>
    <row r="22" spans="1:33" ht="12.75">
      <c r="A22" s="21">
        <v>478</v>
      </c>
      <c r="B22" s="63" t="s">
        <v>438</v>
      </c>
      <c r="C22" s="21" t="s">
        <v>361</v>
      </c>
      <c r="D22" s="17">
        <v>165</v>
      </c>
      <c r="E22" s="15">
        <v>27</v>
      </c>
      <c r="F22" s="15">
        <v>5.4</v>
      </c>
      <c r="G22" s="13"/>
      <c r="H22" s="15">
        <v>66.8</v>
      </c>
      <c r="I22" s="55">
        <v>0.8</v>
      </c>
      <c r="J22" s="36"/>
      <c r="K22" s="15"/>
      <c r="L22" s="15"/>
      <c r="M22" s="15"/>
      <c r="N22" s="37"/>
      <c r="O22" s="41">
        <v>164</v>
      </c>
      <c r="P22" s="14">
        <v>164</v>
      </c>
      <c r="Q22" s="14">
        <v>20.8</v>
      </c>
      <c r="R22" s="14">
        <v>22.4</v>
      </c>
      <c r="S22" s="14">
        <v>7.1</v>
      </c>
      <c r="T22" s="14"/>
      <c r="U22" s="14">
        <v>392</v>
      </c>
      <c r="V22" s="14">
        <v>242</v>
      </c>
      <c r="W22" s="42">
        <v>144</v>
      </c>
      <c r="X22" s="17"/>
      <c r="Y22" s="13"/>
      <c r="Z22" s="13"/>
      <c r="AA22" s="13"/>
      <c r="AB22" s="13"/>
      <c r="AC22" s="13"/>
      <c r="AD22" s="13"/>
      <c r="AE22" s="55"/>
      <c r="AF22" s="21">
        <v>305</v>
      </c>
      <c r="AG22" s="51"/>
    </row>
    <row r="23" spans="1:33" ht="12.75">
      <c r="A23" s="21">
        <v>479</v>
      </c>
      <c r="B23" s="63" t="s">
        <v>439</v>
      </c>
      <c r="C23" s="21" t="s">
        <v>7</v>
      </c>
      <c r="D23" s="17">
        <v>77</v>
      </c>
      <c r="E23" s="15">
        <v>18.1</v>
      </c>
      <c r="F23" s="15">
        <v>0.2</v>
      </c>
      <c r="G23" s="13"/>
      <c r="H23" s="15">
        <v>80.8</v>
      </c>
      <c r="I23" s="55"/>
      <c r="J23" s="36"/>
      <c r="K23" s="15"/>
      <c r="L23" s="13">
        <v>1800</v>
      </c>
      <c r="M23" s="13"/>
      <c r="N23" s="37">
        <v>25000</v>
      </c>
      <c r="O23" s="41">
        <v>10000</v>
      </c>
      <c r="P23" s="14">
        <v>2200</v>
      </c>
      <c r="Q23" s="13"/>
      <c r="R23" s="14"/>
      <c r="S23" s="14"/>
      <c r="T23" s="14"/>
      <c r="U23" s="14"/>
      <c r="V23" s="14"/>
      <c r="W23" s="42"/>
      <c r="X23" s="17"/>
      <c r="Y23" s="13"/>
      <c r="Z23" s="13"/>
      <c r="AA23" s="13"/>
      <c r="AB23" s="13"/>
      <c r="AC23" s="13"/>
      <c r="AD23" s="13"/>
      <c r="AE23" s="55"/>
      <c r="AF23" s="21"/>
      <c r="AG23" s="51"/>
    </row>
    <row r="24" spans="1:33" ht="12.75">
      <c r="A24" s="21">
        <v>480</v>
      </c>
      <c r="B24" s="63" t="s">
        <v>406</v>
      </c>
      <c r="C24" s="21" t="s">
        <v>7</v>
      </c>
      <c r="D24" s="17">
        <v>120</v>
      </c>
      <c r="E24" s="15">
        <v>10</v>
      </c>
      <c r="F24" s="15">
        <v>8.5</v>
      </c>
      <c r="G24" s="15">
        <v>0.8</v>
      </c>
      <c r="H24" s="15">
        <v>81</v>
      </c>
      <c r="I24" s="55"/>
      <c r="J24" s="36"/>
      <c r="K24" s="15">
        <v>232</v>
      </c>
      <c r="L24" s="15">
        <v>245</v>
      </c>
      <c r="M24" s="15">
        <v>18000</v>
      </c>
      <c r="N24" s="58">
        <v>4500</v>
      </c>
      <c r="O24" s="36">
        <v>110</v>
      </c>
      <c r="P24" s="14">
        <v>305</v>
      </c>
      <c r="Q24" s="14">
        <v>11</v>
      </c>
      <c r="R24" s="13"/>
      <c r="S24" s="14">
        <v>2</v>
      </c>
      <c r="T24" s="13"/>
      <c r="U24" s="14">
        <v>351</v>
      </c>
      <c r="V24" s="13"/>
      <c r="W24" s="37"/>
      <c r="X24" s="17">
        <v>509</v>
      </c>
      <c r="Y24" s="13">
        <v>508</v>
      </c>
      <c r="Z24" s="15">
        <v>847</v>
      </c>
      <c r="AA24" s="15">
        <v>768</v>
      </c>
      <c r="AB24" s="15">
        <v>2242</v>
      </c>
      <c r="AC24" s="15">
        <v>510</v>
      </c>
      <c r="AD24" s="15">
        <v>142</v>
      </c>
      <c r="AE24" s="56">
        <v>551</v>
      </c>
      <c r="AF24" s="21"/>
      <c r="AG24" s="51"/>
    </row>
    <row r="25" spans="1:33" ht="12.75">
      <c r="A25" s="21">
        <v>481</v>
      </c>
      <c r="B25" s="63" t="s">
        <v>406</v>
      </c>
      <c r="C25" s="21" t="s">
        <v>92</v>
      </c>
      <c r="D25" s="17">
        <v>126</v>
      </c>
      <c r="E25" s="15">
        <v>10.4</v>
      </c>
      <c r="F25" s="15">
        <v>9.2</v>
      </c>
      <c r="G25" s="13"/>
      <c r="H25" s="15">
        <v>78.6</v>
      </c>
      <c r="I25" s="55"/>
      <c r="J25" s="36"/>
      <c r="K25" s="15"/>
      <c r="L25" s="15"/>
      <c r="M25" s="15"/>
      <c r="N25" s="37"/>
      <c r="O25" s="36">
        <v>147</v>
      </c>
      <c r="P25" s="14">
        <v>270</v>
      </c>
      <c r="Q25" s="14">
        <v>16</v>
      </c>
      <c r="R25" s="15">
        <v>13.3</v>
      </c>
      <c r="S25" s="14">
        <v>1.5</v>
      </c>
      <c r="T25" s="13"/>
      <c r="U25" s="14">
        <v>355</v>
      </c>
      <c r="V25" s="15">
        <v>132</v>
      </c>
      <c r="W25" s="37">
        <v>167</v>
      </c>
      <c r="X25" s="17"/>
      <c r="Y25" s="13"/>
      <c r="Z25" s="13"/>
      <c r="AA25" s="13"/>
      <c r="AB25" s="13"/>
      <c r="AC25" s="13"/>
      <c r="AD25" s="13"/>
      <c r="AE25" s="55"/>
      <c r="AF25" s="21">
        <v>207</v>
      </c>
      <c r="AG25" s="51"/>
    </row>
    <row r="26" spans="1:33" ht="12.75">
      <c r="A26" s="21">
        <v>482</v>
      </c>
      <c r="B26" s="63" t="s">
        <v>412</v>
      </c>
      <c r="C26" s="21" t="s">
        <v>7</v>
      </c>
      <c r="D26" s="17">
        <v>120</v>
      </c>
      <c r="E26" s="15">
        <v>21</v>
      </c>
      <c r="F26" s="15">
        <v>3.9</v>
      </c>
      <c r="G26" s="15">
        <v>0.6</v>
      </c>
      <c r="H26" s="15">
        <v>73.3</v>
      </c>
      <c r="I26" s="55">
        <v>1.2</v>
      </c>
      <c r="J26" s="36">
        <v>150</v>
      </c>
      <c r="K26" s="15">
        <v>270</v>
      </c>
      <c r="L26" s="15">
        <v>260</v>
      </c>
      <c r="M26" s="15">
        <v>1250</v>
      </c>
      <c r="N26" s="37">
        <v>3600</v>
      </c>
      <c r="O26" s="36">
        <v>42</v>
      </c>
      <c r="P26" s="14">
        <v>162</v>
      </c>
      <c r="Q26" s="14">
        <v>8.2</v>
      </c>
      <c r="R26" s="14">
        <v>20</v>
      </c>
      <c r="S26" s="14">
        <v>3.6</v>
      </c>
      <c r="T26" s="13"/>
      <c r="U26" s="14">
        <v>170</v>
      </c>
      <c r="V26" s="14">
        <v>257</v>
      </c>
      <c r="W26" s="37">
        <v>68</v>
      </c>
      <c r="X26" s="17"/>
      <c r="Y26" s="13"/>
      <c r="Z26" s="13"/>
      <c r="AA26" s="13"/>
      <c r="AB26" s="13"/>
      <c r="AC26" s="13"/>
      <c r="AD26" s="13"/>
      <c r="AE26" s="55"/>
      <c r="AF26" s="21">
        <v>201</v>
      </c>
      <c r="AG26" s="51"/>
    </row>
    <row r="27" spans="1:33" ht="12.75">
      <c r="A27" s="21">
        <v>483</v>
      </c>
      <c r="B27" s="63" t="s">
        <v>412</v>
      </c>
      <c r="C27" s="21" t="s">
        <v>399</v>
      </c>
      <c r="D27" s="17">
        <v>214</v>
      </c>
      <c r="E27" s="15">
        <v>25.3</v>
      </c>
      <c r="F27" s="15">
        <v>12.1</v>
      </c>
      <c r="G27" s="15">
        <v>1</v>
      </c>
      <c r="H27" s="15">
        <v>60.3</v>
      </c>
      <c r="I27" s="55">
        <v>1.3</v>
      </c>
      <c r="J27" s="36"/>
      <c r="K27" s="15">
        <v>58</v>
      </c>
      <c r="L27" s="15">
        <v>170</v>
      </c>
      <c r="M27" s="15"/>
      <c r="N27" s="37">
        <v>4100</v>
      </c>
      <c r="O27" s="36">
        <v>68</v>
      </c>
      <c r="P27" s="14">
        <v>370</v>
      </c>
      <c r="Q27" s="14">
        <v>9</v>
      </c>
      <c r="R27" s="14">
        <v>23</v>
      </c>
      <c r="S27" s="14">
        <v>2.8</v>
      </c>
      <c r="T27" s="14">
        <v>0.2</v>
      </c>
      <c r="U27" s="14">
        <v>210</v>
      </c>
      <c r="V27" s="14">
        <v>281</v>
      </c>
      <c r="W27" s="37">
        <v>66</v>
      </c>
      <c r="X27" s="17">
        <v>1039</v>
      </c>
      <c r="Y27" s="14">
        <v>1319</v>
      </c>
      <c r="Z27" s="14">
        <v>2077</v>
      </c>
      <c r="AA27" s="14">
        <v>2218</v>
      </c>
      <c r="AB27" s="14">
        <v>629</v>
      </c>
      <c r="AC27" s="14">
        <v>1118</v>
      </c>
      <c r="AD27" s="14">
        <v>302</v>
      </c>
      <c r="AE27" s="76">
        <v>1408</v>
      </c>
      <c r="AF27" s="21">
        <v>230</v>
      </c>
      <c r="AG27" s="51"/>
    </row>
    <row r="28" spans="1:33" ht="12.75">
      <c r="A28" s="21">
        <v>484</v>
      </c>
      <c r="B28" s="63" t="s">
        <v>412</v>
      </c>
      <c r="C28" s="21" t="s">
        <v>361</v>
      </c>
      <c r="D28" s="17">
        <v>172</v>
      </c>
      <c r="E28" s="15">
        <v>22</v>
      </c>
      <c r="F28" s="15">
        <v>9.1</v>
      </c>
      <c r="G28" s="13"/>
      <c r="H28" s="15">
        <v>67.7</v>
      </c>
      <c r="I28" s="55">
        <v>1.2</v>
      </c>
      <c r="J28" s="36"/>
      <c r="K28" s="15">
        <v>61</v>
      </c>
      <c r="L28" s="15">
        <v>182</v>
      </c>
      <c r="M28" s="13"/>
      <c r="N28" s="37">
        <v>4000</v>
      </c>
      <c r="O28" s="36">
        <v>46</v>
      </c>
      <c r="P28" s="14">
        <v>220</v>
      </c>
      <c r="Q28" s="14">
        <v>10.1</v>
      </c>
      <c r="R28" s="14">
        <v>25.9</v>
      </c>
      <c r="S28" s="14">
        <v>4.1</v>
      </c>
      <c r="T28" s="13"/>
      <c r="U28" s="14">
        <v>185</v>
      </c>
      <c r="V28" s="14">
        <v>345</v>
      </c>
      <c r="W28" s="37">
        <v>49</v>
      </c>
      <c r="X28" s="17">
        <v>769</v>
      </c>
      <c r="Y28" s="15">
        <v>978</v>
      </c>
      <c r="Z28" s="15">
        <v>1557</v>
      </c>
      <c r="AA28" s="15">
        <v>1672</v>
      </c>
      <c r="AB28" s="15">
        <v>478</v>
      </c>
      <c r="AC28" s="15">
        <v>127</v>
      </c>
      <c r="AD28" s="15">
        <v>218</v>
      </c>
      <c r="AE28" s="56">
        <v>1028</v>
      </c>
      <c r="AF28" s="21">
        <v>289</v>
      </c>
      <c r="AG28" s="51"/>
    </row>
    <row r="29" spans="1:33" ht="12.75">
      <c r="A29" s="21">
        <v>485</v>
      </c>
      <c r="B29" s="63" t="s">
        <v>412</v>
      </c>
      <c r="C29" s="21" t="s">
        <v>175</v>
      </c>
      <c r="D29" s="17">
        <v>279</v>
      </c>
      <c r="E29" s="15">
        <v>19.1</v>
      </c>
      <c r="F29" s="15">
        <v>23.2</v>
      </c>
      <c r="G29" s="13"/>
      <c r="H29" s="15">
        <v>56.3</v>
      </c>
      <c r="I29" s="55">
        <v>1.4</v>
      </c>
      <c r="J29" s="36"/>
      <c r="K29" s="15">
        <v>100</v>
      </c>
      <c r="L29" s="15">
        <v>130</v>
      </c>
      <c r="M29" s="13"/>
      <c r="N29" s="37">
        <v>4500</v>
      </c>
      <c r="O29" s="36">
        <v>80</v>
      </c>
      <c r="P29" s="14">
        <v>371</v>
      </c>
      <c r="Q29" s="14">
        <v>8</v>
      </c>
      <c r="R29" s="14">
        <v>24.8</v>
      </c>
      <c r="S29" s="14">
        <v>4.7</v>
      </c>
      <c r="T29" s="14">
        <v>0.05</v>
      </c>
      <c r="U29" s="14">
        <v>222</v>
      </c>
      <c r="V29" s="14">
        <v>216</v>
      </c>
      <c r="W29" s="37">
        <v>90</v>
      </c>
      <c r="X29" s="17"/>
      <c r="Y29" s="13"/>
      <c r="Z29" s="13"/>
      <c r="AA29" s="13"/>
      <c r="AB29" s="13"/>
      <c r="AC29" s="13"/>
      <c r="AD29" s="13"/>
      <c r="AE29" s="55"/>
      <c r="AF29" s="21">
        <v>173</v>
      </c>
      <c r="AG29" s="51"/>
    </row>
    <row r="30" spans="1:33" ht="13.5" thickBot="1">
      <c r="A30" s="22">
        <v>486</v>
      </c>
      <c r="B30" s="64" t="s">
        <v>413</v>
      </c>
      <c r="C30" s="22" t="s">
        <v>7</v>
      </c>
      <c r="D30" s="62">
        <v>96</v>
      </c>
      <c r="E30" s="39">
        <v>17</v>
      </c>
      <c r="F30" s="39">
        <v>2</v>
      </c>
      <c r="G30" s="39">
        <v>0.15</v>
      </c>
      <c r="H30" s="39">
        <v>79</v>
      </c>
      <c r="I30" s="90"/>
      <c r="J30" s="38"/>
      <c r="K30" s="75">
        <v>10</v>
      </c>
      <c r="L30" s="75">
        <v>93</v>
      </c>
      <c r="M30" s="39"/>
      <c r="N30" s="40">
        <v>2500</v>
      </c>
      <c r="O30" s="38">
        <v>53</v>
      </c>
      <c r="P30" s="39">
        <v>18</v>
      </c>
      <c r="Q30" s="44">
        <v>73</v>
      </c>
      <c r="R30" s="39">
        <v>7.9</v>
      </c>
      <c r="S30" s="39">
        <v>1.4</v>
      </c>
      <c r="T30" s="39"/>
      <c r="U30" s="39">
        <v>132</v>
      </c>
      <c r="V30" s="39">
        <v>145</v>
      </c>
      <c r="W30" s="40">
        <v>30</v>
      </c>
      <c r="X30" s="62"/>
      <c r="Y30" s="39"/>
      <c r="Z30" s="39"/>
      <c r="AA30" s="39"/>
      <c r="AB30" s="39"/>
      <c r="AC30" s="39"/>
      <c r="AD30" s="39"/>
      <c r="AE30" s="90"/>
      <c r="AF30" s="22">
        <v>81</v>
      </c>
      <c r="AG30" s="52"/>
    </row>
  </sheetData>
  <sheetProtection/>
  <mergeCells count="8">
    <mergeCell ref="X3:AE3"/>
    <mergeCell ref="J1:N1"/>
    <mergeCell ref="O1:W1"/>
    <mergeCell ref="X1:AE1"/>
    <mergeCell ref="D1:I1"/>
    <mergeCell ref="K2:N2"/>
    <mergeCell ref="K3:N3"/>
    <mergeCell ref="O3:W3"/>
  </mergeCells>
  <printOptions/>
  <pageMargins left="0.75" right="0.75" top="1" bottom="1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G18"/>
  <sheetViews>
    <sheetView zoomScalePageLayoutView="0" workbookViewId="0" topLeftCell="A1">
      <selection activeCell="A19" sqref="A19"/>
    </sheetView>
  </sheetViews>
  <sheetFormatPr defaultColWidth="11.421875" defaultRowHeight="12.75"/>
  <cols>
    <col min="1" max="1" width="4.00390625" style="0" bestFit="1" customWidth="1"/>
    <col min="2" max="2" width="19.421875" style="0" bestFit="1" customWidth="1"/>
    <col min="3" max="3" width="8.57421875" style="0" bestFit="1" customWidth="1"/>
    <col min="4" max="4" width="6.57421875" style="0" bestFit="1" customWidth="1"/>
    <col min="5" max="8" width="5.57421875" style="0" bestFit="1" customWidth="1"/>
    <col min="9" max="9" width="5.28125" style="0" bestFit="1" customWidth="1"/>
    <col min="10" max="12" width="6.57421875" style="0" bestFit="1" customWidth="1"/>
    <col min="13" max="13" width="2.28125" style="0" bestFit="1" customWidth="1"/>
    <col min="14" max="15" width="7.57421875" style="0" bestFit="1" customWidth="1"/>
    <col min="16" max="16" width="6.57421875" style="0" bestFit="1" customWidth="1"/>
    <col min="17" max="19" width="5.57421875" style="0" bestFit="1" customWidth="1"/>
    <col min="20" max="20" width="4.57421875" style="0" bestFit="1" customWidth="1"/>
    <col min="21" max="22" width="6.57421875" style="0" bestFit="1" customWidth="1"/>
    <col min="23" max="23" width="6.421875" style="0" customWidth="1"/>
    <col min="24" max="26" width="4.421875" style="0" bestFit="1" customWidth="1"/>
    <col min="27" max="27" width="5.00390625" style="0" bestFit="1" customWidth="1"/>
    <col min="28" max="28" width="4.28125" style="0" bestFit="1" customWidth="1"/>
    <col min="29" max="31" width="4.00390625" style="0" bestFit="1" customWidth="1"/>
    <col min="32" max="32" width="5.421875" style="0" bestFit="1" customWidth="1"/>
    <col min="33" max="33" width="7.140625" style="0" bestFit="1" customWidth="1"/>
  </cols>
  <sheetData>
    <row r="1" spans="1:33" ht="13.5" thickBot="1">
      <c r="A1" s="18"/>
      <c r="B1" s="23" t="s">
        <v>41</v>
      </c>
      <c r="C1" s="26" t="s">
        <v>42</v>
      </c>
      <c r="D1" s="170" t="s">
        <v>478</v>
      </c>
      <c r="E1" s="171"/>
      <c r="F1" s="171"/>
      <c r="G1" s="171"/>
      <c r="H1" s="171"/>
      <c r="I1" s="171"/>
      <c r="J1" s="170" t="s">
        <v>49</v>
      </c>
      <c r="K1" s="171"/>
      <c r="L1" s="171"/>
      <c r="M1" s="171"/>
      <c r="N1" s="172"/>
      <c r="O1" s="169" t="s">
        <v>67</v>
      </c>
      <c r="P1" s="169"/>
      <c r="Q1" s="169"/>
      <c r="R1" s="169"/>
      <c r="S1" s="169"/>
      <c r="T1" s="169"/>
      <c r="U1" s="169"/>
      <c r="V1" s="169"/>
      <c r="W1" s="169"/>
      <c r="X1" s="173" t="s">
        <v>50</v>
      </c>
      <c r="Y1" s="174"/>
      <c r="Z1" s="174"/>
      <c r="AA1" s="174"/>
      <c r="AB1" s="174"/>
      <c r="AC1" s="174"/>
      <c r="AD1" s="174"/>
      <c r="AE1" s="175"/>
      <c r="AF1" s="28" t="s">
        <v>51</v>
      </c>
      <c r="AG1" s="23" t="s">
        <v>52</v>
      </c>
    </row>
    <row r="2" spans="1:33" ht="13.5" thickBot="1">
      <c r="A2" s="19"/>
      <c r="B2" s="24"/>
      <c r="C2" s="27"/>
      <c r="D2" s="97"/>
      <c r="E2" s="73"/>
      <c r="F2" s="73"/>
      <c r="G2" s="73"/>
      <c r="H2" s="73"/>
      <c r="I2" s="73"/>
      <c r="J2" s="23" t="s">
        <v>492</v>
      </c>
      <c r="K2" s="176"/>
      <c r="L2" s="176"/>
      <c r="M2" s="176"/>
      <c r="N2" s="177"/>
      <c r="O2" s="4"/>
      <c r="P2" s="4"/>
      <c r="Q2" s="4"/>
      <c r="R2" s="4"/>
      <c r="S2" s="4"/>
      <c r="T2" s="4"/>
      <c r="U2" s="4"/>
      <c r="V2" s="4"/>
      <c r="W2" s="4"/>
      <c r="X2" s="46"/>
      <c r="Y2" s="2"/>
      <c r="Z2" s="2"/>
      <c r="AA2" s="2"/>
      <c r="AB2" s="2"/>
      <c r="AC2" s="2"/>
      <c r="AD2" s="2"/>
      <c r="AE2" s="47"/>
      <c r="AF2" s="46"/>
      <c r="AG2" s="19"/>
    </row>
    <row r="3" spans="1:33" ht="13.5" thickBot="1">
      <c r="A3" s="20"/>
      <c r="B3" s="120" t="s">
        <v>442</v>
      </c>
      <c r="C3" s="26"/>
      <c r="D3" s="29"/>
      <c r="E3" s="11"/>
      <c r="F3" s="11"/>
      <c r="G3" s="11"/>
      <c r="H3" s="11"/>
      <c r="I3" s="11"/>
      <c r="J3" s="24">
        <v>100</v>
      </c>
      <c r="K3" s="166" t="s">
        <v>493</v>
      </c>
      <c r="L3" s="167"/>
      <c r="M3" s="167"/>
      <c r="N3" s="168"/>
      <c r="O3" s="178" t="s">
        <v>496</v>
      </c>
      <c r="P3" s="179"/>
      <c r="Q3" s="179"/>
      <c r="R3" s="179"/>
      <c r="S3" s="179"/>
      <c r="T3" s="179"/>
      <c r="U3" s="179"/>
      <c r="V3" s="179"/>
      <c r="W3" s="180"/>
      <c r="X3" s="166" t="s">
        <v>496</v>
      </c>
      <c r="Y3" s="167"/>
      <c r="Z3" s="167"/>
      <c r="AA3" s="167"/>
      <c r="AB3" s="167"/>
      <c r="AC3" s="167"/>
      <c r="AD3" s="167"/>
      <c r="AE3" s="168"/>
      <c r="AF3" s="53"/>
      <c r="AG3" s="18"/>
    </row>
    <row r="4" spans="1:33" ht="13.5" thickBot="1">
      <c r="A4" s="87" t="s">
        <v>14</v>
      </c>
      <c r="B4" s="87"/>
      <c r="C4" s="96"/>
      <c r="D4" s="97" t="s">
        <v>43</v>
      </c>
      <c r="E4" s="73" t="s">
        <v>44</v>
      </c>
      <c r="F4" s="73" t="s">
        <v>45</v>
      </c>
      <c r="G4" s="73" t="s">
        <v>46</v>
      </c>
      <c r="H4" s="73" t="s">
        <v>47</v>
      </c>
      <c r="I4" s="73" t="s">
        <v>477</v>
      </c>
      <c r="J4" s="121" t="s">
        <v>53</v>
      </c>
      <c r="K4" s="74" t="s">
        <v>54</v>
      </c>
      <c r="L4" s="72" t="s">
        <v>55</v>
      </c>
      <c r="M4" s="72" t="s">
        <v>56</v>
      </c>
      <c r="N4" s="113" t="s">
        <v>57</v>
      </c>
      <c r="O4" s="124" t="s">
        <v>58</v>
      </c>
      <c r="P4" s="125" t="s">
        <v>59</v>
      </c>
      <c r="Q4" s="125" t="s">
        <v>60</v>
      </c>
      <c r="R4" s="125" t="s">
        <v>61</v>
      </c>
      <c r="S4" s="125" t="s">
        <v>62</v>
      </c>
      <c r="T4" s="125" t="s">
        <v>63</v>
      </c>
      <c r="U4" s="125" t="s">
        <v>64</v>
      </c>
      <c r="V4" s="125" t="s">
        <v>65</v>
      </c>
      <c r="W4" s="126" t="s">
        <v>66</v>
      </c>
      <c r="X4" s="127" t="s">
        <v>68</v>
      </c>
      <c r="Y4" s="128" t="s">
        <v>69</v>
      </c>
      <c r="Z4" s="128" t="s">
        <v>70</v>
      </c>
      <c r="AA4" s="128" t="s">
        <v>71</v>
      </c>
      <c r="AB4" s="128" t="s">
        <v>72</v>
      </c>
      <c r="AC4" s="128" t="s">
        <v>73</v>
      </c>
      <c r="AD4" s="128" t="s">
        <v>74</v>
      </c>
      <c r="AE4" s="113" t="s">
        <v>75</v>
      </c>
      <c r="AF4" s="54"/>
      <c r="AG4" s="95"/>
    </row>
    <row r="5" spans="1:33" ht="12.75">
      <c r="A5" s="107">
        <v>487</v>
      </c>
      <c r="B5" s="106" t="s">
        <v>443</v>
      </c>
      <c r="C5" s="106" t="s">
        <v>450</v>
      </c>
      <c r="D5" s="102">
        <v>150</v>
      </c>
      <c r="E5" s="99">
        <v>9.8</v>
      </c>
      <c r="F5" s="99">
        <v>13.4</v>
      </c>
      <c r="G5" s="99"/>
      <c r="H5" s="99">
        <v>71.2</v>
      </c>
      <c r="I5" s="101">
        <v>3.2</v>
      </c>
      <c r="J5" s="103">
        <v>150</v>
      </c>
      <c r="K5" s="99">
        <v>90</v>
      </c>
      <c r="L5" s="99">
        <v>70</v>
      </c>
      <c r="M5" s="99"/>
      <c r="N5" s="104">
        <v>5000</v>
      </c>
      <c r="O5" s="103"/>
      <c r="P5" s="99"/>
      <c r="Q5" s="99">
        <v>10</v>
      </c>
      <c r="R5" s="99"/>
      <c r="S5" s="99"/>
      <c r="T5" s="99"/>
      <c r="U5" s="99"/>
      <c r="V5" s="99"/>
      <c r="W5" s="104"/>
      <c r="X5" s="105"/>
      <c r="Y5" s="98"/>
      <c r="Z5" s="98"/>
      <c r="AA5" s="98"/>
      <c r="AB5" s="98"/>
      <c r="AC5" s="98"/>
      <c r="AD5" s="98"/>
      <c r="AE5" s="98"/>
      <c r="AF5" s="98"/>
      <c r="AG5" s="100"/>
    </row>
    <row r="6" spans="1:33" ht="12.75">
      <c r="A6" s="88">
        <v>488</v>
      </c>
      <c r="B6" s="21" t="s">
        <v>444</v>
      </c>
      <c r="C6" s="21" t="s">
        <v>93</v>
      </c>
      <c r="D6" s="25">
        <v>614</v>
      </c>
      <c r="E6" s="16">
        <v>13.6</v>
      </c>
      <c r="F6" s="16">
        <v>70.2</v>
      </c>
      <c r="G6" s="16"/>
      <c r="H6" s="16">
        <v>8.1</v>
      </c>
      <c r="I6" s="57">
        <v>1.8</v>
      </c>
      <c r="J6" s="30"/>
      <c r="K6" s="16"/>
      <c r="L6" s="16"/>
      <c r="M6" s="16"/>
      <c r="N6" s="31"/>
      <c r="O6" s="30"/>
      <c r="P6" s="16"/>
      <c r="Q6" s="16"/>
      <c r="R6" s="16"/>
      <c r="S6" s="16"/>
      <c r="T6" s="16"/>
      <c r="U6" s="16"/>
      <c r="V6" s="16"/>
      <c r="W6" s="31"/>
      <c r="X6" s="17"/>
      <c r="Y6" s="13"/>
      <c r="Z6" s="13"/>
      <c r="AA6" s="13"/>
      <c r="AB6" s="13"/>
      <c r="AC6" s="13"/>
      <c r="AD6" s="13"/>
      <c r="AE6" s="13"/>
      <c r="AF6" s="13"/>
      <c r="AG6" s="37"/>
    </row>
    <row r="7" spans="1:33" ht="12.75">
      <c r="A7" s="88">
        <v>489</v>
      </c>
      <c r="B7" s="21" t="s">
        <v>444</v>
      </c>
      <c r="C7" s="21" t="s">
        <v>175</v>
      </c>
      <c r="D7" s="25">
        <v>360</v>
      </c>
      <c r="E7" s="16">
        <v>19.6</v>
      </c>
      <c r="F7" s="16">
        <v>60.8</v>
      </c>
      <c r="G7" s="16"/>
      <c r="H7" s="16">
        <v>7.3</v>
      </c>
      <c r="I7" s="57">
        <v>2</v>
      </c>
      <c r="J7" s="30"/>
      <c r="K7" s="16"/>
      <c r="L7" s="16"/>
      <c r="M7" s="16"/>
      <c r="N7" s="31"/>
      <c r="O7" s="30"/>
      <c r="P7" s="16"/>
      <c r="Q7" s="16"/>
      <c r="R7" s="16"/>
      <c r="S7" s="16"/>
      <c r="T7" s="16"/>
      <c r="U7" s="16"/>
      <c r="V7" s="16"/>
      <c r="W7" s="31"/>
      <c r="X7" s="17"/>
      <c r="Y7" s="13"/>
      <c r="Z7" s="13"/>
      <c r="AA7" s="13"/>
      <c r="AB7" s="13"/>
      <c r="AC7" s="13"/>
      <c r="AD7" s="13"/>
      <c r="AE7" s="13"/>
      <c r="AF7" s="13"/>
      <c r="AG7" s="37"/>
    </row>
    <row r="8" spans="1:33" ht="12.75">
      <c r="A8" s="88">
        <v>490</v>
      </c>
      <c r="B8" s="21" t="s">
        <v>445</v>
      </c>
      <c r="C8" s="21" t="s">
        <v>93</v>
      </c>
      <c r="D8" s="25">
        <v>258</v>
      </c>
      <c r="E8" s="16">
        <v>5.3</v>
      </c>
      <c r="F8" s="16">
        <v>22.5</v>
      </c>
      <c r="G8" s="16">
        <v>14.7</v>
      </c>
      <c r="H8" s="16">
        <v>55.8</v>
      </c>
      <c r="I8" s="57">
        <v>1.5</v>
      </c>
      <c r="J8" s="30">
        <v>100</v>
      </c>
      <c r="K8" s="16"/>
      <c r="L8" s="16"/>
      <c r="M8" s="16"/>
      <c r="N8" s="31"/>
      <c r="O8" s="30"/>
      <c r="P8" s="16">
        <v>130.2</v>
      </c>
      <c r="Q8" s="16">
        <v>31.5</v>
      </c>
      <c r="R8" s="16">
        <v>15.5</v>
      </c>
      <c r="S8" s="16">
        <v>19.5</v>
      </c>
      <c r="T8" s="16">
        <v>0.26</v>
      </c>
      <c r="U8" s="16">
        <v>27</v>
      </c>
      <c r="V8" s="16">
        <v>173</v>
      </c>
      <c r="W8" s="31"/>
      <c r="X8" s="17"/>
      <c r="Y8" s="13"/>
      <c r="Z8" s="13"/>
      <c r="AA8" s="13"/>
      <c r="AB8" s="13"/>
      <c r="AC8" s="13"/>
      <c r="AD8" s="13"/>
      <c r="AE8" s="13"/>
      <c r="AF8" s="13">
        <v>44</v>
      </c>
      <c r="AG8" s="37"/>
    </row>
    <row r="9" spans="1:33" ht="12.75">
      <c r="A9" s="88">
        <v>491</v>
      </c>
      <c r="B9" s="21" t="s">
        <v>445</v>
      </c>
      <c r="C9" s="21" t="s">
        <v>361</v>
      </c>
      <c r="D9" s="25">
        <v>335</v>
      </c>
      <c r="E9" s="16">
        <v>13.7</v>
      </c>
      <c r="F9" s="16">
        <v>29.1</v>
      </c>
      <c r="G9" s="16">
        <v>15.3</v>
      </c>
      <c r="H9" s="16">
        <v>40.3</v>
      </c>
      <c r="I9" s="57">
        <v>1.6</v>
      </c>
      <c r="J9" s="30"/>
      <c r="K9" s="16"/>
      <c r="L9" s="16"/>
      <c r="M9" s="16"/>
      <c r="N9" s="31"/>
      <c r="O9" s="30"/>
      <c r="P9" s="16">
        <v>141</v>
      </c>
      <c r="Q9" s="16">
        <v>22</v>
      </c>
      <c r="R9" s="16">
        <v>18.1</v>
      </c>
      <c r="S9" s="16">
        <v>12</v>
      </c>
      <c r="T9" s="16">
        <v>0.31</v>
      </c>
      <c r="U9" s="16">
        <v>92</v>
      </c>
      <c r="V9" s="16">
        <v>196</v>
      </c>
      <c r="W9" s="31"/>
      <c r="X9" s="17"/>
      <c r="Y9" s="13"/>
      <c r="Z9" s="13"/>
      <c r="AA9" s="13"/>
      <c r="AB9" s="13"/>
      <c r="AC9" s="13"/>
      <c r="AD9" s="13"/>
      <c r="AE9" s="13"/>
      <c r="AF9" s="13">
        <v>59</v>
      </c>
      <c r="AG9" s="37"/>
    </row>
    <row r="10" spans="1:33" ht="12.75">
      <c r="A10" s="88">
        <v>492</v>
      </c>
      <c r="B10" s="21" t="s">
        <v>445</v>
      </c>
      <c r="C10" s="21" t="s">
        <v>158</v>
      </c>
      <c r="D10" s="25">
        <v>453</v>
      </c>
      <c r="E10" s="16">
        <v>13.9</v>
      </c>
      <c r="F10" s="16">
        <v>42.9</v>
      </c>
      <c r="G10" s="16">
        <v>15.9</v>
      </c>
      <c r="H10" s="16">
        <v>25.7</v>
      </c>
      <c r="I10" s="57">
        <v>1.6</v>
      </c>
      <c r="J10" s="30">
        <v>300</v>
      </c>
      <c r="K10" s="16">
        <v>90</v>
      </c>
      <c r="L10" s="16">
        <v>48</v>
      </c>
      <c r="M10" s="16"/>
      <c r="N10" s="31">
        <v>4800</v>
      </c>
      <c r="O10" s="30"/>
      <c r="P10" s="16">
        <v>143</v>
      </c>
      <c r="Q10" s="16">
        <v>28</v>
      </c>
      <c r="R10" s="16">
        <v>17.6</v>
      </c>
      <c r="S10" s="16">
        <v>24.9</v>
      </c>
      <c r="T10" s="16">
        <v>0.3</v>
      </c>
      <c r="U10" s="16">
        <v>28.1</v>
      </c>
      <c r="V10" s="16">
        <v>185</v>
      </c>
      <c r="W10" s="31"/>
      <c r="X10" s="17"/>
      <c r="Y10" s="13"/>
      <c r="Z10" s="13"/>
      <c r="AA10" s="13"/>
      <c r="AB10" s="13"/>
      <c r="AC10" s="13"/>
      <c r="AD10" s="13"/>
      <c r="AE10" s="13"/>
      <c r="AF10" s="13">
        <v>63</v>
      </c>
      <c r="AG10" s="37"/>
    </row>
    <row r="11" spans="1:33" ht="12.75">
      <c r="A11" s="88">
        <v>493</v>
      </c>
      <c r="B11" s="21" t="s">
        <v>446</v>
      </c>
      <c r="C11" s="21" t="s">
        <v>93</v>
      </c>
      <c r="D11" s="25">
        <v>390</v>
      </c>
      <c r="E11" s="16">
        <v>9.8</v>
      </c>
      <c r="F11" s="16">
        <v>36.3</v>
      </c>
      <c r="G11" s="16">
        <v>9.8</v>
      </c>
      <c r="H11" s="16">
        <v>58.5</v>
      </c>
      <c r="I11" s="57">
        <v>1.6</v>
      </c>
      <c r="J11" s="30"/>
      <c r="K11" s="16">
        <v>150</v>
      </c>
      <c r="L11" s="16">
        <v>160</v>
      </c>
      <c r="M11" s="16"/>
      <c r="N11" s="31">
        <v>2300</v>
      </c>
      <c r="O11" s="30">
        <v>69</v>
      </c>
      <c r="P11" s="16">
        <v>197</v>
      </c>
      <c r="Q11" s="16">
        <v>9.2</v>
      </c>
      <c r="R11" s="16">
        <v>11.5</v>
      </c>
      <c r="S11" s="16">
        <v>1.9</v>
      </c>
      <c r="T11" s="16">
        <v>0.12</v>
      </c>
      <c r="U11" s="16">
        <v>178</v>
      </c>
      <c r="V11" s="16">
        <v>73</v>
      </c>
      <c r="W11" s="31"/>
      <c r="X11" s="17"/>
      <c r="Y11" s="13"/>
      <c r="Z11" s="13"/>
      <c r="AA11" s="13"/>
      <c r="AB11" s="13"/>
      <c r="AC11" s="13"/>
      <c r="AD11" s="13"/>
      <c r="AE11" s="13"/>
      <c r="AF11" s="13">
        <v>25</v>
      </c>
      <c r="AG11" s="37"/>
    </row>
    <row r="12" spans="1:33" ht="12.75">
      <c r="A12" s="88">
        <v>494</v>
      </c>
      <c r="B12" s="21" t="s">
        <v>446</v>
      </c>
      <c r="C12" s="21" t="s">
        <v>162</v>
      </c>
      <c r="D12" s="25">
        <v>360</v>
      </c>
      <c r="E12" s="16">
        <v>16.5</v>
      </c>
      <c r="F12" s="16">
        <v>28.6</v>
      </c>
      <c r="G12" s="16">
        <v>7</v>
      </c>
      <c r="H12" s="16">
        <v>46.2</v>
      </c>
      <c r="I12" s="57">
        <v>1.7</v>
      </c>
      <c r="J12" s="30"/>
      <c r="K12" s="16">
        <v>360</v>
      </c>
      <c r="L12" s="16">
        <v>240</v>
      </c>
      <c r="M12" s="16"/>
      <c r="N12" s="31">
        <v>3200</v>
      </c>
      <c r="O12" s="30"/>
      <c r="P12" s="16">
        <v>189</v>
      </c>
      <c r="Q12" s="16">
        <v>14</v>
      </c>
      <c r="R12" s="16">
        <v>12.1</v>
      </c>
      <c r="S12" s="16">
        <v>2.6</v>
      </c>
      <c r="T12" s="16">
        <v>0.14</v>
      </c>
      <c r="U12" s="16">
        <v>123</v>
      </c>
      <c r="V12" s="16">
        <v>82</v>
      </c>
      <c r="W12" s="31"/>
      <c r="X12" s="17"/>
      <c r="Y12" s="13"/>
      <c r="Z12" s="13"/>
      <c r="AA12" s="13"/>
      <c r="AB12" s="13"/>
      <c r="AC12" s="13"/>
      <c r="AD12" s="13"/>
      <c r="AE12" s="13"/>
      <c r="AF12" s="13">
        <v>29</v>
      </c>
      <c r="AG12" s="37"/>
    </row>
    <row r="13" spans="1:33" ht="12.75">
      <c r="A13" s="88">
        <v>495</v>
      </c>
      <c r="B13" s="21" t="s">
        <v>446</v>
      </c>
      <c r="C13" s="21" t="s">
        <v>158</v>
      </c>
      <c r="D13" s="25">
        <v>326</v>
      </c>
      <c r="E13" s="16">
        <v>13.4</v>
      </c>
      <c r="F13" s="16">
        <v>29.3</v>
      </c>
      <c r="G13" s="16">
        <v>12.7</v>
      </c>
      <c r="H13" s="16">
        <v>42.8</v>
      </c>
      <c r="I13" s="57">
        <v>1.8</v>
      </c>
      <c r="J13" s="30"/>
      <c r="K13" s="16">
        <v>100</v>
      </c>
      <c r="L13" s="16">
        <v>130</v>
      </c>
      <c r="M13" s="16"/>
      <c r="N13" s="31">
        <v>4200</v>
      </c>
      <c r="O13" s="30"/>
      <c r="P13" s="16">
        <v>205</v>
      </c>
      <c r="Q13" s="16">
        <v>15</v>
      </c>
      <c r="R13" s="16">
        <v>14.9</v>
      </c>
      <c r="S13" s="16">
        <v>2.8</v>
      </c>
      <c r="T13" s="16">
        <v>0.15</v>
      </c>
      <c r="U13" s="16">
        <v>161</v>
      </c>
      <c r="V13" s="16">
        <v>95</v>
      </c>
      <c r="W13" s="31"/>
      <c r="X13" s="17"/>
      <c r="Y13" s="13"/>
      <c r="Z13" s="13"/>
      <c r="AA13" s="13"/>
      <c r="AB13" s="13"/>
      <c r="AC13" s="13"/>
      <c r="AD13" s="13"/>
      <c r="AE13" s="13"/>
      <c r="AF13" s="13">
        <v>36</v>
      </c>
      <c r="AG13" s="37"/>
    </row>
    <row r="14" spans="1:33" ht="12.75">
      <c r="A14" s="88">
        <v>496</v>
      </c>
      <c r="B14" s="21" t="s">
        <v>447</v>
      </c>
      <c r="C14" s="21" t="s">
        <v>93</v>
      </c>
      <c r="D14" s="25">
        <v>140</v>
      </c>
      <c r="E14" s="16">
        <v>9.1</v>
      </c>
      <c r="F14" s="16">
        <v>8.3</v>
      </c>
      <c r="G14" s="16">
        <v>10.5</v>
      </c>
      <c r="H14" s="16">
        <v>70.2</v>
      </c>
      <c r="I14" s="57">
        <v>1.6</v>
      </c>
      <c r="J14" s="30"/>
      <c r="K14" s="16"/>
      <c r="L14" s="16"/>
      <c r="M14" s="16"/>
      <c r="N14" s="31"/>
      <c r="O14" s="30"/>
      <c r="P14" s="16">
        <v>226</v>
      </c>
      <c r="Q14" s="16">
        <v>18.4</v>
      </c>
      <c r="R14" s="16">
        <v>15.36</v>
      </c>
      <c r="S14" s="16">
        <v>3.8</v>
      </c>
      <c r="T14" s="16">
        <v>0.16</v>
      </c>
      <c r="U14" s="16">
        <v>153</v>
      </c>
      <c r="V14" s="16">
        <v>141</v>
      </c>
      <c r="W14" s="31"/>
      <c r="X14" s="17"/>
      <c r="Y14" s="13"/>
      <c r="Z14" s="13"/>
      <c r="AA14" s="13"/>
      <c r="AB14" s="13"/>
      <c r="AC14" s="13"/>
      <c r="AD14" s="13"/>
      <c r="AE14" s="13"/>
      <c r="AF14" s="13">
        <v>97</v>
      </c>
      <c r="AG14" s="37"/>
    </row>
    <row r="15" spans="1:33" ht="12.75">
      <c r="A15" s="88">
        <v>497</v>
      </c>
      <c r="B15" s="21" t="s">
        <v>447</v>
      </c>
      <c r="C15" s="21" t="s">
        <v>162</v>
      </c>
      <c r="D15" s="25">
        <v>210</v>
      </c>
      <c r="E15" s="16">
        <v>15.6</v>
      </c>
      <c r="F15" s="16">
        <v>12.1</v>
      </c>
      <c r="G15" s="16">
        <v>13.6</v>
      </c>
      <c r="H15" s="16">
        <v>56.7</v>
      </c>
      <c r="I15" s="57">
        <v>1.8</v>
      </c>
      <c r="J15" s="30"/>
      <c r="K15" s="16"/>
      <c r="L15" s="16"/>
      <c r="M15" s="16"/>
      <c r="N15" s="31"/>
      <c r="O15" s="30"/>
      <c r="P15" s="16">
        <v>242</v>
      </c>
      <c r="Q15" s="16">
        <v>20.9</v>
      </c>
      <c r="R15" s="16">
        <v>15.8</v>
      </c>
      <c r="S15" s="16">
        <v>4</v>
      </c>
      <c r="T15" s="16">
        <v>0.17</v>
      </c>
      <c r="U15" s="16">
        <v>160</v>
      </c>
      <c r="V15" s="16">
        <v>158</v>
      </c>
      <c r="W15" s="31"/>
      <c r="X15" s="17"/>
      <c r="Y15" s="13"/>
      <c r="Z15" s="13"/>
      <c r="AA15" s="13"/>
      <c r="AB15" s="13"/>
      <c r="AC15" s="13"/>
      <c r="AD15" s="13"/>
      <c r="AE15" s="13"/>
      <c r="AF15" s="13">
        <v>115</v>
      </c>
      <c r="AG15" s="37"/>
    </row>
    <row r="16" spans="1:33" ht="12.75">
      <c r="A16" s="88">
        <v>498</v>
      </c>
      <c r="B16" s="21" t="s">
        <v>447</v>
      </c>
      <c r="C16" s="21" t="s">
        <v>158</v>
      </c>
      <c r="D16" s="25">
        <v>264</v>
      </c>
      <c r="E16" s="16">
        <v>13.8</v>
      </c>
      <c r="F16" s="16">
        <v>18.4</v>
      </c>
      <c r="G16" s="16">
        <v>15.7</v>
      </c>
      <c r="H16" s="16">
        <v>50.1</v>
      </c>
      <c r="I16" s="57">
        <v>1.9</v>
      </c>
      <c r="J16" s="30"/>
      <c r="K16" s="16"/>
      <c r="L16" s="16"/>
      <c r="M16" s="16"/>
      <c r="N16" s="31"/>
      <c r="O16" s="30"/>
      <c r="P16" s="16">
        <v>255</v>
      </c>
      <c r="Q16" s="16">
        <v>21.2</v>
      </c>
      <c r="R16" s="16">
        <v>16.6</v>
      </c>
      <c r="S16" s="16">
        <v>4.1</v>
      </c>
      <c r="T16" s="16">
        <v>0.17</v>
      </c>
      <c r="U16" s="16">
        <v>168</v>
      </c>
      <c r="V16" s="16">
        <v>163</v>
      </c>
      <c r="W16" s="31"/>
      <c r="X16" s="17"/>
      <c r="Y16" s="13"/>
      <c r="Z16" s="13"/>
      <c r="AA16" s="13"/>
      <c r="AB16" s="13"/>
      <c r="AC16" s="13"/>
      <c r="AD16" s="13"/>
      <c r="AE16" s="13"/>
      <c r="AF16" s="13">
        <v>129</v>
      </c>
      <c r="AG16" s="37"/>
    </row>
    <row r="17" spans="1:33" ht="12.75">
      <c r="A17" s="88">
        <v>499</v>
      </c>
      <c r="B17" s="21" t="s">
        <v>448</v>
      </c>
      <c r="C17" s="21" t="s">
        <v>93</v>
      </c>
      <c r="D17" s="25">
        <v>248</v>
      </c>
      <c r="E17" s="16">
        <v>14</v>
      </c>
      <c r="F17" s="16">
        <v>20</v>
      </c>
      <c r="G17" s="16">
        <v>2</v>
      </c>
      <c r="H17" s="16">
        <v>62</v>
      </c>
      <c r="I17" s="57">
        <v>2</v>
      </c>
      <c r="J17" s="30"/>
      <c r="K17" s="16">
        <v>160</v>
      </c>
      <c r="L17" s="16">
        <v>180</v>
      </c>
      <c r="M17" s="16"/>
      <c r="N17" s="31">
        <v>2500</v>
      </c>
      <c r="O17" s="30">
        <v>1100</v>
      </c>
      <c r="P17" s="16">
        <v>219</v>
      </c>
      <c r="Q17" s="16">
        <v>6</v>
      </c>
      <c r="R17" s="16"/>
      <c r="S17" s="16">
        <v>1.2</v>
      </c>
      <c r="T17" s="16"/>
      <c r="U17" s="16">
        <v>50</v>
      </c>
      <c r="V17" s="16"/>
      <c r="W17" s="31"/>
      <c r="X17" s="17">
        <v>508</v>
      </c>
      <c r="Y17" s="13">
        <v>681</v>
      </c>
      <c r="Z17" s="15">
        <v>997</v>
      </c>
      <c r="AA17" s="15">
        <v>1118</v>
      </c>
      <c r="AB17" s="15">
        <v>302</v>
      </c>
      <c r="AC17" s="15">
        <v>567</v>
      </c>
      <c r="AD17" s="15">
        <v>121</v>
      </c>
      <c r="AE17" s="15">
        <v>698</v>
      </c>
      <c r="AF17" s="13"/>
      <c r="AG17" s="37"/>
    </row>
    <row r="18" spans="1:33" ht="13.5" thickBot="1">
      <c r="A18" s="89">
        <v>500</v>
      </c>
      <c r="B18" s="22" t="s">
        <v>449</v>
      </c>
      <c r="C18" s="22" t="s">
        <v>450</v>
      </c>
      <c r="D18" s="65">
        <v>430</v>
      </c>
      <c r="E18" s="33">
        <v>20.3</v>
      </c>
      <c r="F18" s="33">
        <v>36.7</v>
      </c>
      <c r="G18" s="33">
        <v>0.1</v>
      </c>
      <c r="H18" s="33">
        <v>40.8</v>
      </c>
      <c r="I18" s="66">
        <v>2.1</v>
      </c>
      <c r="J18" s="32">
        <v>120</v>
      </c>
      <c r="K18" s="33">
        <v>165</v>
      </c>
      <c r="L18" s="33">
        <v>240</v>
      </c>
      <c r="M18" s="33"/>
      <c r="N18" s="34">
        <v>3900</v>
      </c>
      <c r="O18" s="32"/>
      <c r="P18" s="33"/>
      <c r="Q18" s="33">
        <v>10</v>
      </c>
      <c r="R18" s="33"/>
      <c r="S18" s="33">
        <v>3.6</v>
      </c>
      <c r="T18" s="33"/>
      <c r="U18" s="33">
        <v>260</v>
      </c>
      <c r="V18" s="33"/>
      <c r="W18" s="34"/>
      <c r="X18" s="62"/>
      <c r="Y18" s="39"/>
      <c r="Z18" s="39"/>
      <c r="AA18" s="39"/>
      <c r="AB18" s="39"/>
      <c r="AC18" s="39"/>
      <c r="AD18" s="39"/>
      <c r="AE18" s="39"/>
      <c r="AF18" s="39"/>
      <c r="AG18" s="40"/>
    </row>
  </sheetData>
  <sheetProtection/>
  <mergeCells count="8">
    <mergeCell ref="X3:AE3"/>
    <mergeCell ref="J1:N1"/>
    <mergeCell ref="O1:W1"/>
    <mergeCell ref="X1:AE1"/>
    <mergeCell ref="D1:I1"/>
    <mergeCell ref="K2:N2"/>
    <mergeCell ref="K3:N3"/>
    <mergeCell ref="O3:W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4">
      <selection activeCell="G11" sqref="G11"/>
    </sheetView>
  </sheetViews>
  <sheetFormatPr defaultColWidth="11.421875" defaultRowHeight="12.75"/>
  <sheetData>
    <row r="1" spans="1:12" ht="20.25">
      <c r="A1" s="164" t="s">
        <v>479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ht="12.75">
      <c r="A2" s="165" t="s">
        <v>480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1:12" ht="12.75">
      <c r="A3" s="165" t="s">
        <v>481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1:12" ht="12.75">
      <c r="A4" s="165" t="s">
        <v>482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ht="12.75">
      <c r="A5" t="s">
        <v>483</v>
      </c>
    </row>
    <row r="6" ht="12.75">
      <c r="A6" t="s">
        <v>484</v>
      </c>
    </row>
    <row r="9" ht="12.75">
      <c r="A9" t="s">
        <v>485</v>
      </c>
    </row>
    <row r="10" spans="1:2" ht="12.75">
      <c r="A10" t="s">
        <v>44</v>
      </c>
      <c r="B10" t="s">
        <v>487</v>
      </c>
    </row>
    <row r="11" spans="1:2" ht="12.75">
      <c r="A11" t="s">
        <v>45</v>
      </c>
      <c r="B11" t="s">
        <v>488</v>
      </c>
    </row>
    <row r="12" spans="1:2" ht="12.75">
      <c r="A12" t="s">
        <v>46</v>
      </c>
      <c r="B12" t="s">
        <v>489</v>
      </c>
    </row>
    <row r="13" spans="1:2" ht="12.75">
      <c r="A13" t="s">
        <v>486</v>
      </c>
      <c r="B13" t="s">
        <v>490</v>
      </c>
    </row>
    <row r="14" spans="1:2" ht="12.75">
      <c r="A14" t="s">
        <v>48</v>
      </c>
      <c r="B14" t="s">
        <v>491</v>
      </c>
    </row>
    <row r="17" ht="12.75">
      <c r="A17" t="s">
        <v>494</v>
      </c>
    </row>
    <row r="18" ht="12.75">
      <c r="A18" t="s">
        <v>495</v>
      </c>
    </row>
    <row r="19" ht="12.75">
      <c r="A19" t="s">
        <v>501</v>
      </c>
    </row>
    <row r="20" ht="12.75">
      <c r="A20" t="s">
        <v>502</v>
      </c>
    </row>
  </sheetData>
  <sheetProtection/>
  <mergeCells count="4">
    <mergeCell ref="A1:L1"/>
    <mergeCell ref="A2:L2"/>
    <mergeCell ref="A3:L3"/>
    <mergeCell ref="A4:L4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G34"/>
  <sheetViews>
    <sheetView zoomScalePageLayoutView="0" workbookViewId="0" topLeftCell="A6">
      <selection activeCell="C30" sqref="C30"/>
    </sheetView>
  </sheetViews>
  <sheetFormatPr defaultColWidth="11.421875" defaultRowHeight="12.75"/>
  <cols>
    <col min="1" max="1" width="4.00390625" style="0" bestFit="1" customWidth="1"/>
    <col min="2" max="2" width="13.421875" style="0" bestFit="1" customWidth="1"/>
    <col min="3" max="3" width="8.57421875" style="0" bestFit="1" customWidth="1"/>
    <col min="4" max="4" width="6.57421875" style="0" bestFit="1" customWidth="1"/>
    <col min="5" max="6" width="5.57421875" style="0" bestFit="1" customWidth="1"/>
    <col min="7" max="7" width="4.57421875" style="0" bestFit="1" customWidth="1"/>
    <col min="8" max="8" width="5.57421875" style="0" bestFit="1" customWidth="1"/>
    <col min="9" max="9" width="5.28125" style="0" bestFit="1" customWidth="1"/>
    <col min="10" max="10" width="8.57421875" style="0" bestFit="1" customWidth="1"/>
    <col min="11" max="11" width="6.57421875" style="0" bestFit="1" customWidth="1"/>
    <col min="12" max="12" width="7.57421875" style="0" bestFit="1" customWidth="1"/>
    <col min="13" max="14" width="8.57421875" style="0" bestFit="1" customWidth="1"/>
    <col min="15" max="16" width="6.57421875" style="0" bestFit="1" customWidth="1"/>
    <col min="17" max="19" width="5.57421875" style="0" bestFit="1" customWidth="1"/>
    <col min="20" max="20" width="3.421875" style="0" bestFit="1" customWidth="1"/>
    <col min="21" max="23" width="6.57421875" style="0" bestFit="1" customWidth="1"/>
    <col min="24" max="27" width="5.00390625" style="0" bestFit="1" customWidth="1"/>
    <col min="28" max="28" width="4.28125" style="0" bestFit="1" customWidth="1"/>
    <col min="29" max="29" width="5.00390625" style="0" bestFit="1" customWidth="1"/>
    <col min="30" max="30" width="4.00390625" style="0" bestFit="1" customWidth="1"/>
    <col min="31" max="31" width="5.00390625" style="0" bestFit="1" customWidth="1"/>
    <col min="32" max="32" width="5.421875" style="0" bestFit="1" customWidth="1"/>
    <col min="33" max="33" width="7.140625" style="0" bestFit="1" customWidth="1"/>
  </cols>
  <sheetData>
    <row r="1" spans="1:33" ht="13.5" thickBot="1">
      <c r="A1" s="18"/>
      <c r="B1" s="23" t="s">
        <v>41</v>
      </c>
      <c r="C1" s="26" t="s">
        <v>42</v>
      </c>
      <c r="D1" s="170" t="s">
        <v>478</v>
      </c>
      <c r="E1" s="171"/>
      <c r="F1" s="171"/>
      <c r="G1" s="171"/>
      <c r="H1" s="171"/>
      <c r="I1" s="171"/>
      <c r="J1" s="170" t="s">
        <v>49</v>
      </c>
      <c r="K1" s="171"/>
      <c r="L1" s="171"/>
      <c r="M1" s="171"/>
      <c r="N1" s="172"/>
      <c r="O1" s="169" t="s">
        <v>67</v>
      </c>
      <c r="P1" s="169"/>
      <c r="Q1" s="169"/>
      <c r="R1" s="169"/>
      <c r="S1" s="169"/>
      <c r="T1" s="169"/>
      <c r="U1" s="169"/>
      <c r="V1" s="169"/>
      <c r="W1" s="169"/>
      <c r="X1" s="173" t="s">
        <v>50</v>
      </c>
      <c r="Y1" s="174"/>
      <c r="Z1" s="174"/>
      <c r="AA1" s="174"/>
      <c r="AB1" s="174"/>
      <c r="AC1" s="174"/>
      <c r="AD1" s="174"/>
      <c r="AE1" s="175"/>
      <c r="AF1" s="28" t="s">
        <v>51</v>
      </c>
      <c r="AG1" s="23" t="s">
        <v>52</v>
      </c>
    </row>
    <row r="2" spans="1:33" ht="13.5" thickBot="1">
      <c r="A2" s="19"/>
      <c r="B2" s="24"/>
      <c r="C2" s="27"/>
      <c r="D2" s="97"/>
      <c r="E2" s="73"/>
      <c r="F2" s="73"/>
      <c r="G2" s="73"/>
      <c r="H2" s="73"/>
      <c r="I2" s="73"/>
      <c r="J2" s="23" t="s">
        <v>492</v>
      </c>
      <c r="K2" s="176"/>
      <c r="L2" s="176"/>
      <c r="M2" s="176"/>
      <c r="N2" s="177"/>
      <c r="O2" s="4"/>
      <c r="P2" s="4"/>
      <c r="Q2" s="4"/>
      <c r="R2" s="4"/>
      <c r="S2" s="4"/>
      <c r="T2" s="4"/>
      <c r="U2" s="4"/>
      <c r="V2" s="4"/>
      <c r="W2" s="4"/>
      <c r="X2" s="46"/>
      <c r="Y2" s="2"/>
      <c r="Z2" s="2"/>
      <c r="AA2" s="2"/>
      <c r="AB2" s="2"/>
      <c r="AC2" s="2"/>
      <c r="AD2" s="2"/>
      <c r="AE2" s="47"/>
      <c r="AF2" s="46"/>
      <c r="AG2" s="19"/>
    </row>
    <row r="3" spans="1:33" ht="13.5" thickBot="1">
      <c r="A3" s="20"/>
      <c r="B3" s="120" t="s">
        <v>451</v>
      </c>
      <c r="C3" s="26"/>
      <c r="D3" s="29"/>
      <c r="E3" s="11"/>
      <c r="F3" s="11"/>
      <c r="G3" s="11"/>
      <c r="H3" s="11"/>
      <c r="I3" s="11"/>
      <c r="J3" s="24">
        <v>100</v>
      </c>
      <c r="K3" s="166" t="s">
        <v>493</v>
      </c>
      <c r="L3" s="167"/>
      <c r="M3" s="167"/>
      <c r="N3" s="168"/>
      <c r="O3" s="178" t="s">
        <v>496</v>
      </c>
      <c r="P3" s="179"/>
      <c r="Q3" s="179"/>
      <c r="R3" s="179"/>
      <c r="S3" s="179"/>
      <c r="T3" s="179"/>
      <c r="U3" s="179"/>
      <c r="V3" s="179"/>
      <c r="W3" s="180"/>
      <c r="X3" s="166" t="s">
        <v>496</v>
      </c>
      <c r="Y3" s="167"/>
      <c r="Z3" s="167"/>
      <c r="AA3" s="167"/>
      <c r="AB3" s="167"/>
      <c r="AC3" s="167"/>
      <c r="AD3" s="167"/>
      <c r="AE3" s="168"/>
      <c r="AF3" s="53"/>
      <c r="AG3" s="18"/>
    </row>
    <row r="4" spans="1:33" ht="13.5" thickBot="1">
      <c r="A4" s="87" t="s">
        <v>14</v>
      </c>
      <c r="B4" s="87"/>
      <c r="C4" s="96"/>
      <c r="D4" s="97" t="s">
        <v>43</v>
      </c>
      <c r="E4" s="73" t="s">
        <v>44</v>
      </c>
      <c r="F4" s="73" t="s">
        <v>45</v>
      </c>
      <c r="G4" s="73" t="s">
        <v>46</v>
      </c>
      <c r="H4" s="73" t="s">
        <v>47</v>
      </c>
      <c r="I4" s="73" t="s">
        <v>477</v>
      </c>
      <c r="J4" s="121" t="s">
        <v>53</v>
      </c>
      <c r="K4" s="74" t="s">
        <v>54</v>
      </c>
      <c r="L4" s="72" t="s">
        <v>55</v>
      </c>
      <c r="M4" s="72" t="s">
        <v>56</v>
      </c>
      <c r="N4" s="113" t="s">
        <v>57</v>
      </c>
      <c r="O4" s="124" t="s">
        <v>58</v>
      </c>
      <c r="P4" s="125" t="s">
        <v>59</v>
      </c>
      <c r="Q4" s="125" t="s">
        <v>60</v>
      </c>
      <c r="R4" s="125" t="s">
        <v>61</v>
      </c>
      <c r="S4" s="125" t="s">
        <v>62</v>
      </c>
      <c r="T4" s="125" t="s">
        <v>63</v>
      </c>
      <c r="U4" s="125" t="s">
        <v>64</v>
      </c>
      <c r="V4" s="125" t="s">
        <v>65</v>
      </c>
      <c r="W4" s="126" t="s">
        <v>66</v>
      </c>
      <c r="X4" s="127" t="s">
        <v>68</v>
      </c>
      <c r="Y4" s="128" t="s">
        <v>69</v>
      </c>
      <c r="Z4" s="128" t="s">
        <v>70</v>
      </c>
      <c r="AA4" s="128" t="s">
        <v>71</v>
      </c>
      <c r="AB4" s="128" t="s">
        <v>72</v>
      </c>
      <c r="AC4" s="128" t="s">
        <v>73</v>
      </c>
      <c r="AD4" s="128" t="s">
        <v>74</v>
      </c>
      <c r="AE4" s="113" t="s">
        <v>75</v>
      </c>
      <c r="AF4" s="54"/>
      <c r="AG4" s="95"/>
    </row>
    <row r="5" spans="1:33" ht="12.75">
      <c r="A5" s="21">
        <v>501</v>
      </c>
      <c r="B5" s="63" t="s">
        <v>452</v>
      </c>
      <c r="C5" s="21" t="s">
        <v>7</v>
      </c>
      <c r="D5" s="10">
        <v>158</v>
      </c>
      <c r="E5" s="93">
        <v>18.7</v>
      </c>
      <c r="F5" s="93">
        <v>9.3</v>
      </c>
      <c r="G5" s="93"/>
      <c r="H5" s="93">
        <v>70.8</v>
      </c>
      <c r="I5" s="12">
        <v>1.2</v>
      </c>
      <c r="J5" s="92"/>
      <c r="K5" s="93">
        <v>85</v>
      </c>
      <c r="L5" s="93">
        <v>170</v>
      </c>
      <c r="M5" s="93"/>
      <c r="N5" s="94">
        <v>10800</v>
      </c>
      <c r="O5" s="10">
        <v>91</v>
      </c>
      <c r="P5" s="93">
        <v>372</v>
      </c>
      <c r="Q5" s="93">
        <v>16</v>
      </c>
      <c r="R5" s="93">
        <v>22.6</v>
      </c>
      <c r="S5" s="93">
        <v>2.7</v>
      </c>
      <c r="T5" s="93"/>
      <c r="U5" s="93">
        <v>240</v>
      </c>
      <c r="V5" s="93">
        <v>315</v>
      </c>
      <c r="W5" s="12">
        <v>85</v>
      </c>
      <c r="X5" s="48">
        <v>808</v>
      </c>
      <c r="Y5" s="7">
        <v>1092</v>
      </c>
      <c r="Z5" s="7">
        <v>1487</v>
      </c>
      <c r="AA5" s="7">
        <v>1805</v>
      </c>
      <c r="AB5" s="7">
        <v>528</v>
      </c>
      <c r="AC5" s="7">
        <v>881</v>
      </c>
      <c r="AD5" s="7">
        <v>248</v>
      </c>
      <c r="AE5" s="49">
        <v>1007</v>
      </c>
      <c r="AF5" s="9">
        <v>193</v>
      </c>
      <c r="AG5" s="20"/>
    </row>
    <row r="6" spans="1:33" ht="12.75">
      <c r="A6" s="21">
        <v>502</v>
      </c>
      <c r="B6" s="110" t="s">
        <v>453</v>
      </c>
      <c r="C6" s="21" t="s">
        <v>399</v>
      </c>
      <c r="D6" s="35">
        <v>238</v>
      </c>
      <c r="E6" s="14">
        <v>22.7</v>
      </c>
      <c r="F6" s="14">
        <v>18.6</v>
      </c>
      <c r="G6" s="14"/>
      <c r="H6" s="14">
        <v>57.2</v>
      </c>
      <c r="I6" s="76">
        <v>1.3</v>
      </c>
      <c r="J6" s="41"/>
      <c r="K6" s="14"/>
      <c r="L6" s="14"/>
      <c r="M6" s="14"/>
      <c r="N6" s="42"/>
      <c r="O6" s="35">
        <v>115</v>
      </c>
      <c r="P6" s="14">
        <v>428</v>
      </c>
      <c r="Q6" s="14">
        <v>18.1</v>
      </c>
      <c r="R6" s="14">
        <v>24.4</v>
      </c>
      <c r="S6" s="14">
        <v>3.3</v>
      </c>
      <c r="T6" s="14"/>
      <c r="U6" s="14">
        <v>295</v>
      </c>
      <c r="V6" s="14">
        <v>300</v>
      </c>
      <c r="W6" s="76">
        <v>96</v>
      </c>
      <c r="X6" s="36"/>
      <c r="Y6" s="13"/>
      <c r="Z6" s="13"/>
      <c r="AA6" s="13"/>
      <c r="AB6" s="13"/>
      <c r="AC6" s="13"/>
      <c r="AD6" s="13"/>
      <c r="AE6" s="37"/>
      <c r="AF6" s="63">
        <v>215</v>
      </c>
      <c r="AG6" s="21"/>
    </row>
    <row r="7" spans="1:33" ht="12.75">
      <c r="A7" s="21">
        <v>503</v>
      </c>
      <c r="B7" s="110" t="s">
        <v>454</v>
      </c>
      <c r="C7" s="21" t="s">
        <v>7</v>
      </c>
      <c r="D7" s="35">
        <v>175</v>
      </c>
      <c r="E7" s="14">
        <v>16.7</v>
      </c>
      <c r="F7" s="14">
        <v>11.8</v>
      </c>
      <c r="G7" s="14"/>
      <c r="H7" s="14">
        <v>69.9</v>
      </c>
      <c r="I7" s="76">
        <v>1.6</v>
      </c>
      <c r="J7" s="41"/>
      <c r="K7" s="14">
        <v>220</v>
      </c>
      <c r="L7" s="14">
        <v>360</v>
      </c>
      <c r="M7" s="14">
        <v>8000</v>
      </c>
      <c r="N7" s="42"/>
      <c r="O7" s="35">
        <v>40</v>
      </c>
      <c r="P7" s="14">
        <v>170</v>
      </c>
      <c r="Q7" s="14">
        <v>18</v>
      </c>
      <c r="R7" s="14"/>
      <c r="S7" s="14">
        <v>3.2</v>
      </c>
      <c r="T7" s="14"/>
      <c r="U7" s="14">
        <v>263</v>
      </c>
      <c r="V7" s="14"/>
      <c r="W7" s="76"/>
      <c r="X7" s="36"/>
      <c r="Y7" s="13"/>
      <c r="Z7" s="13"/>
      <c r="AA7" s="13"/>
      <c r="AB7" s="13"/>
      <c r="AC7" s="13"/>
      <c r="AD7" s="13"/>
      <c r="AE7" s="37"/>
      <c r="AF7" s="63"/>
      <c r="AG7" s="21"/>
    </row>
    <row r="8" spans="1:33" ht="12.75">
      <c r="A8" s="21">
        <v>504</v>
      </c>
      <c r="B8" s="110" t="s">
        <v>454</v>
      </c>
      <c r="C8" s="21" t="s">
        <v>398</v>
      </c>
      <c r="D8" s="35">
        <v>230</v>
      </c>
      <c r="E8" s="14">
        <v>18.5</v>
      </c>
      <c r="F8" s="14">
        <v>19.1</v>
      </c>
      <c r="G8" s="14"/>
      <c r="H8" s="14">
        <v>60.6</v>
      </c>
      <c r="I8" s="76">
        <v>1.7</v>
      </c>
      <c r="J8" s="41"/>
      <c r="K8" s="14"/>
      <c r="L8" s="14"/>
      <c r="M8" s="14"/>
      <c r="N8" s="42"/>
      <c r="O8" s="35"/>
      <c r="P8" s="14"/>
      <c r="Q8" s="14"/>
      <c r="R8" s="14"/>
      <c r="S8" s="14"/>
      <c r="T8" s="14"/>
      <c r="U8" s="14"/>
      <c r="V8" s="14"/>
      <c r="W8" s="76"/>
      <c r="X8" s="36"/>
      <c r="Y8" s="13"/>
      <c r="Z8" s="13"/>
      <c r="AA8" s="13"/>
      <c r="AB8" s="13"/>
      <c r="AC8" s="13"/>
      <c r="AD8" s="13"/>
      <c r="AE8" s="37"/>
      <c r="AF8" s="63"/>
      <c r="AG8" s="21"/>
    </row>
    <row r="9" spans="1:33" ht="12.75">
      <c r="A9" s="21">
        <v>505</v>
      </c>
      <c r="B9" s="110" t="s">
        <v>454</v>
      </c>
      <c r="C9" s="21" t="s">
        <v>399</v>
      </c>
      <c r="D9" s="35">
        <v>240</v>
      </c>
      <c r="E9" s="14">
        <v>19.3</v>
      </c>
      <c r="F9" s="14">
        <v>20.3</v>
      </c>
      <c r="G9" s="14"/>
      <c r="H9" s="14">
        <v>58.5</v>
      </c>
      <c r="I9" s="76">
        <v>1.7</v>
      </c>
      <c r="J9" s="41"/>
      <c r="K9" s="14">
        <v>100</v>
      </c>
      <c r="L9" s="14">
        <v>90</v>
      </c>
      <c r="M9" s="14"/>
      <c r="N9" s="42"/>
      <c r="O9" s="35"/>
      <c r="P9" s="14"/>
      <c r="Q9" s="14"/>
      <c r="R9" s="14"/>
      <c r="S9" s="14"/>
      <c r="T9" s="14"/>
      <c r="U9" s="14"/>
      <c r="V9" s="14"/>
      <c r="W9" s="76"/>
      <c r="X9" s="36"/>
      <c r="Y9" s="13"/>
      <c r="Z9" s="13"/>
      <c r="AA9" s="13"/>
      <c r="AB9" s="13"/>
      <c r="AC9" s="13"/>
      <c r="AD9" s="13"/>
      <c r="AE9" s="37"/>
      <c r="AF9" s="63"/>
      <c r="AG9" s="21"/>
    </row>
    <row r="10" spans="1:33" ht="12.75">
      <c r="A10" s="21">
        <v>506</v>
      </c>
      <c r="B10" s="110" t="s">
        <v>455</v>
      </c>
      <c r="C10" s="21" t="s">
        <v>7</v>
      </c>
      <c r="D10" s="35">
        <v>138</v>
      </c>
      <c r="E10" s="14">
        <v>22</v>
      </c>
      <c r="F10" s="14">
        <v>5.3</v>
      </c>
      <c r="G10" s="14">
        <v>0.5</v>
      </c>
      <c r="H10" s="14">
        <v>71.1</v>
      </c>
      <c r="I10" s="76">
        <v>1.1</v>
      </c>
      <c r="J10" s="41"/>
      <c r="K10" s="14">
        <v>185</v>
      </c>
      <c r="L10" s="14">
        <v>215</v>
      </c>
      <c r="M10" s="14"/>
      <c r="N10" s="42"/>
      <c r="O10" s="35">
        <v>91</v>
      </c>
      <c r="P10" s="14">
        <v>375</v>
      </c>
      <c r="Q10" s="14">
        <v>28</v>
      </c>
      <c r="R10" s="14">
        <v>31.2</v>
      </c>
      <c r="S10" s="14">
        <v>5.7</v>
      </c>
      <c r="T10" s="14"/>
      <c r="U10" s="14">
        <v>268</v>
      </c>
      <c r="V10" s="14">
        <v>271</v>
      </c>
      <c r="W10" s="76">
        <v>89</v>
      </c>
      <c r="X10" s="36"/>
      <c r="Y10" s="13"/>
      <c r="Z10" s="13"/>
      <c r="AA10" s="13"/>
      <c r="AB10" s="13"/>
      <c r="AC10" s="13"/>
      <c r="AD10" s="13"/>
      <c r="AE10" s="37"/>
      <c r="AF10" s="63">
        <v>172</v>
      </c>
      <c r="AG10" s="21"/>
    </row>
    <row r="11" spans="1:33" ht="12.75">
      <c r="A11" s="21">
        <v>507</v>
      </c>
      <c r="B11" s="110" t="s">
        <v>455</v>
      </c>
      <c r="C11" s="21" t="s">
        <v>398</v>
      </c>
      <c r="D11" s="35">
        <v>250</v>
      </c>
      <c r="E11" s="14">
        <v>28.6</v>
      </c>
      <c r="F11" s="14">
        <v>17.2</v>
      </c>
      <c r="G11" s="14"/>
      <c r="H11" s="14">
        <v>52.8</v>
      </c>
      <c r="I11" s="76">
        <v>1.2</v>
      </c>
      <c r="J11" s="41"/>
      <c r="K11" s="14"/>
      <c r="L11" s="14"/>
      <c r="M11" s="14"/>
      <c r="N11" s="42"/>
      <c r="O11" s="35">
        <v>96</v>
      </c>
      <c r="P11" s="14">
        <v>389</v>
      </c>
      <c r="Q11" s="14">
        <v>46.2</v>
      </c>
      <c r="R11" s="14">
        <v>33.1</v>
      </c>
      <c r="S11" s="14">
        <v>7.8</v>
      </c>
      <c r="T11" s="14"/>
      <c r="U11" s="14">
        <v>294</v>
      </c>
      <c r="V11" s="14">
        <v>286</v>
      </c>
      <c r="W11" s="76">
        <v>93</v>
      </c>
      <c r="X11" s="36"/>
      <c r="Y11" s="13"/>
      <c r="Z11" s="13"/>
      <c r="AA11" s="13"/>
      <c r="AB11" s="13"/>
      <c r="AC11" s="13"/>
      <c r="AD11" s="13"/>
      <c r="AE11" s="37"/>
      <c r="AF11" s="63">
        <v>185</v>
      </c>
      <c r="AG11" s="21"/>
    </row>
    <row r="12" spans="1:33" ht="12.75">
      <c r="A12" s="21">
        <v>508</v>
      </c>
      <c r="B12" s="110" t="s">
        <v>455</v>
      </c>
      <c r="C12" s="21" t="s">
        <v>399</v>
      </c>
      <c r="D12" s="35">
        <v>256</v>
      </c>
      <c r="E12" s="14">
        <v>30.8</v>
      </c>
      <c r="F12" s="14">
        <v>14.3</v>
      </c>
      <c r="G12" s="14"/>
      <c r="H12" s="14">
        <v>53.9</v>
      </c>
      <c r="I12" s="76">
        <v>1.3</v>
      </c>
      <c r="J12" s="41"/>
      <c r="K12" s="14">
        <v>75</v>
      </c>
      <c r="L12" s="14">
        <v>35</v>
      </c>
      <c r="M12" s="14"/>
      <c r="N12" s="42"/>
      <c r="O12" s="35">
        <v>104</v>
      </c>
      <c r="P12" s="14">
        <v>411</v>
      </c>
      <c r="Q12" s="14">
        <v>49.3</v>
      </c>
      <c r="R12" s="14">
        <v>35</v>
      </c>
      <c r="S12" s="14">
        <v>8.4</v>
      </c>
      <c r="T12" s="14"/>
      <c r="U12" s="14">
        <v>308</v>
      </c>
      <c r="V12" s="14">
        <v>306</v>
      </c>
      <c r="W12" s="76">
        <v>108</v>
      </c>
      <c r="X12" s="36"/>
      <c r="Y12" s="13"/>
      <c r="Z12" s="13"/>
      <c r="AA12" s="13"/>
      <c r="AB12" s="13"/>
      <c r="AC12" s="13"/>
      <c r="AD12" s="13"/>
      <c r="AE12" s="37"/>
      <c r="AF12" s="63">
        <v>216</v>
      </c>
      <c r="AG12" s="21"/>
    </row>
    <row r="13" spans="1:33" ht="12.75">
      <c r="A13" s="21">
        <v>509</v>
      </c>
      <c r="B13" s="110" t="s">
        <v>456</v>
      </c>
      <c r="C13" s="21" t="s">
        <v>7</v>
      </c>
      <c r="D13" s="35">
        <v>112</v>
      </c>
      <c r="E13" s="14">
        <v>21</v>
      </c>
      <c r="F13" s="14">
        <v>2.2</v>
      </c>
      <c r="G13" s="14"/>
      <c r="H13" s="14">
        <v>73.2</v>
      </c>
      <c r="I13" s="76">
        <v>1.1</v>
      </c>
      <c r="J13" s="41"/>
      <c r="K13" s="14">
        <v>800</v>
      </c>
      <c r="L13" s="14">
        <v>210</v>
      </c>
      <c r="M13" s="14"/>
      <c r="N13" s="42">
        <v>5800</v>
      </c>
      <c r="O13" s="35">
        <v>142</v>
      </c>
      <c r="P13" s="14">
        <v>185</v>
      </c>
      <c r="Q13" s="14">
        <v>12</v>
      </c>
      <c r="R13" s="14">
        <v>42</v>
      </c>
      <c r="S13" s="14">
        <v>3.2</v>
      </c>
      <c r="T13" s="14"/>
      <c r="U13" s="14">
        <v>180</v>
      </c>
      <c r="V13" s="14">
        <v>291</v>
      </c>
      <c r="W13" s="76">
        <v>240</v>
      </c>
      <c r="X13" s="36"/>
      <c r="Y13" s="13"/>
      <c r="Z13" s="13"/>
      <c r="AA13" s="13"/>
      <c r="AB13" s="13"/>
      <c r="AC13" s="13"/>
      <c r="AD13" s="13"/>
      <c r="AE13" s="37"/>
      <c r="AF13" s="63">
        <v>243</v>
      </c>
      <c r="AG13" s="21"/>
    </row>
    <row r="14" spans="1:33" ht="12.75">
      <c r="A14" s="21">
        <v>510</v>
      </c>
      <c r="B14" s="110" t="s">
        <v>457</v>
      </c>
      <c r="C14" s="21" t="s">
        <v>7</v>
      </c>
      <c r="D14" s="35">
        <v>302</v>
      </c>
      <c r="E14" s="14">
        <v>17</v>
      </c>
      <c r="F14" s="14">
        <v>24</v>
      </c>
      <c r="G14" s="14"/>
      <c r="H14" s="14"/>
      <c r="I14" s="76"/>
      <c r="J14" s="41"/>
      <c r="K14" s="14">
        <v>80</v>
      </c>
      <c r="L14" s="14">
        <v>160</v>
      </c>
      <c r="M14" s="14"/>
      <c r="N14" s="42">
        <v>7500</v>
      </c>
      <c r="O14" s="35">
        <v>68</v>
      </c>
      <c r="P14" s="14">
        <v>290</v>
      </c>
      <c r="Q14" s="14">
        <v>12</v>
      </c>
      <c r="R14" s="14"/>
      <c r="S14" s="14">
        <v>1.3</v>
      </c>
      <c r="T14" s="14"/>
      <c r="U14" s="14">
        <v>197</v>
      </c>
      <c r="V14" s="14"/>
      <c r="W14" s="76"/>
      <c r="X14" s="36">
        <v>698</v>
      </c>
      <c r="Y14" s="13">
        <v>960</v>
      </c>
      <c r="Z14" s="15">
        <v>1298</v>
      </c>
      <c r="AA14" s="15">
        <v>1578</v>
      </c>
      <c r="AB14" s="15">
        <v>467</v>
      </c>
      <c r="AC14" s="15">
        <v>764</v>
      </c>
      <c r="AD14" s="15">
        <v>208</v>
      </c>
      <c r="AE14" s="58">
        <v>876</v>
      </c>
      <c r="AF14" s="63"/>
      <c r="AG14" s="21"/>
    </row>
    <row r="15" spans="1:33" ht="12.75">
      <c r="A15" s="21">
        <v>511</v>
      </c>
      <c r="B15" s="110" t="s">
        <v>457</v>
      </c>
      <c r="C15" s="21" t="s">
        <v>399</v>
      </c>
      <c r="D15" s="35">
        <v>194</v>
      </c>
      <c r="E15" s="14">
        <v>30.1</v>
      </c>
      <c r="F15" s="14">
        <v>7.1</v>
      </c>
      <c r="G15" s="14"/>
      <c r="H15" s="14">
        <v>59.1</v>
      </c>
      <c r="I15" s="76"/>
      <c r="J15" s="41"/>
      <c r="K15" s="14">
        <v>45</v>
      </c>
      <c r="L15" s="14">
        <v>145</v>
      </c>
      <c r="M15" s="14"/>
      <c r="N15" s="42">
        <v>550</v>
      </c>
      <c r="O15" s="35"/>
      <c r="P15" s="14"/>
      <c r="Q15" s="14">
        <v>14</v>
      </c>
      <c r="R15" s="14"/>
      <c r="S15" s="14">
        <v>1.3</v>
      </c>
      <c r="T15" s="14"/>
      <c r="U15" s="14">
        <v>240</v>
      </c>
      <c r="V15" s="14"/>
      <c r="W15" s="76"/>
      <c r="X15" s="36"/>
      <c r="Y15" s="13"/>
      <c r="Z15" s="13"/>
      <c r="AA15" s="13"/>
      <c r="AB15" s="13"/>
      <c r="AC15" s="13"/>
      <c r="AD15" s="13"/>
      <c r="AE15" s="37"/>
      <c r="AF15" s="63"/>
      <c r="AG15" s="21"/>
    </row>
    <row r="16" spans="1:33" ht="12.75">
      <c r="A16" s="21">
        <v>512</v>
      </c>
      <c r="B16" s="110" t="s">
        <v>458</v>
      </c>
      <c r="C16" s="21" t="s">
        <v>7</v>
      </c>
      <c r="D16" s="35">
        <v>320</v>
      </c>
      <c r="E16" s="14">
        <v>15.6</v>
      </c>
      <c r="F16" s="14">
        <v>26.2</v>
      </c>
      <c r="G16" s="14"/>
      <c r="H16" s="14">
        <v>7.3</v>
      </c>
      <c r="I16" s="76">
        <v>0.9</v>
      </c>
      <c r="J16" s="41"/>
      <c r="K16" s="14">
        <v>140</v>
      </c>
      <c r="L16" s="14">
        <v>220</v>
      </c>
      <c r="M16" s="14">
        <v>13000</v>
      </c>
      <c r="N16" s="42">
        <v>4500</v>
      </c>
      <c r="O16" s="35">
        <v>92</v>
      </c>
      <c r="P16" s="14">
        <v>392</v>
      </c>
      <c r="Q16" s="14">
        <v>8.6</v>
      </c>
      <c r="R16" s="14">
        <v>27.3</v>
      </c>
      <c r="S16" s="14">
        <v>2.86</v>
      </c>
      <c r="T16" s="14"/>
      <c r="U16" s="14">
        <v>186</v>
      </c>
      <c r="V16" s="14">
        <v>286</v>
      </c>
      <c r="W16" s="76">
        <v>133</v>
      </c>
      <c r="X16" s="36"/>
      <c r="Y16" s="13"/>
      <c r="Z16" s="13"/>
      <c r="AA16" s="13"/>
      <c r="AB16" s="13"/>
      <c r="AC16" s="13"/>
      <c r="AD16" s="13"/>
      <c r="AE16" s="37"/>
      <c r="AF16" s="63">
        <v>152</v>
      </c>
      <c r="AG16" s="21"/>
    </row>
    <row r="17" spans="1:33" ht="12.75">
      <c r="A17" s="21">
        <v>513</v>
      </c>
      <c r="B17" s="110" t="s">
        <v>458</v>
      </c>
      <c r="C17" s="21" t="s">
        <v>399</v>
      </c>
      <c r="D17" s="35">
        <v>322</v>
      </c>
      <c r="E17" s="14">
        <v>24</v>
      </c>
      <c r="F17" s="14">
        <v>26.1</v>
      </c>
      <c r="G17" s="14"/>
      <c r="H17" s="14">
        <v>48.7</v>
      </c>
      <c r="I17" s="76">
        <v>1.2</v>
      </c>
      <c r="J17" s="41"/>
      <c r="K17" s="14">
        <v>65</v>
      </c>
      <c r="L17" s="14"/>
      <c r="M17" s="14"/>
      <c r="N17" s="42"/>
      <c r="O17" s="35">
        <v>145</v>
      </c>
      <c r="P17" s="14">
        <v>406</v>
      </c>
      <c r="Q17" s="14">
        <v>10.4</v>
      </c>
      <c r="R17" s="14">
        <v>30.8</v>
      </c>
      <c r="S17" s="14">
        <v>4.6</v>
      </c>
      <c r="T17" s="14"/>
      <c r="U17" s="14">
        <v>267</v>
      </c>
      <c r="V17" s="14">
        <v>319</v>
      </c>
      <c r="W17" s="76">
        <v>169</v>
      </c>
      <c r="X17" s="36"/>
      <c r="Y17" s="13"/>
      <c r="Z17" s="13"/>
      <c r="AA17" s="13"/>
      <c r="AB17" s="13"/>
      <c r="AC17" s="13"/>
      <c r="AD17" s="13"/>
      <c r="AE17" s="37"/>
      <c r="AF17" s="63">
        <v>215</v>
      </c>
      <c r="AG17" s="21"/>
    </row>
    <row r="18" spans="1:33" ht="12.75">
      <c r="A18" s="21">
        <v>514</v>
      </c>
      <c r="B18" s="110" t="s">
        <v>459</v>
      </c>
      <c r="C18" s="21" t="s">
        <v>7</v>
      </c>
      <c r="D18" s="35">
        <v>135</v>
      </c>
      <c r="E18" s="14">
        <v>20.4</v>
      </c>
      <c r="F18" s="14">
        <v>12</v>
      </c>
      <c r="G18" s="14">
        <v>0.5</v>
      </c>
      <c r="H18" s="14">
        <v>46.7</v>
      </c>
      <c r="I18" s="76">
        <v>0.4</v>
      </c>
      <c r="J18" s="41"/>
      <c r="K18" s="14">
        <v>175</v>
      </c>
      <c r="L18" s="14">
        <v>255</v>
      </c>
      <c r="M18" s="14">
        <v>9000</v>
      </c>
      <c r="N18" s="42">
        <v>5000</v>
      </c>
      <c r="O18" s="35">
        <v>61</v>
      </c>
      <c r="P18" s="14">
        <v>296</v>
      </c>
      <c r="Q18" s="14">
        <v>16</v>
      </c>
      <c r="R18" s="14">
        <v>28.3</v>
      </c>
      <c r="S18" s="14">
        <v>4.4</v>
      </c>
      <c r="T18" s="14"/>
      <c r="U18" s="14">
        <v>348</v>
      </c>
      <c r="V18" s="14">
        <v>224</v>
      </c>
      <c r="W18" s="76">
        <v>71</v>
      </c>
      <c r="X18" s="36"/>
      <c r="Y18" s="13"/>
      <c r="Z18" s="13"/>
      <c r="AA18" s="13"/>
      <c r="AB18" s="13"/>
      <c r="AC18" s="13"/>
      <c r="AD18" s="13"/>
      <c r="AE18" s="37"/>
      <c r="AF18" s="63">
        <v>216</v>
      </c>
      <c r="AG18" s="21"/>
    </row>
    <row r="19" spans="1:33" ht="12.75">
      <c r="A19" s="21">
        <v>515</v>
      </c>
      <c r="B19" s="110" t="s">
        <v>459</v>
      </c>
      <c r="C19" s="21" t="s">
        <v>398</v>
      </c>
      <c r="D19" s="35">
        <v>212</v>
      </c>
      <c r="E19" s="14">
        <v>24.5</v>
      </c>
      <c r="F19" s="14">
        <v>13.2</v>
      </c>
      <c r="G19" s="14"/>
      <c r="H19" s="14">
        <v>61.6</v>
      </c>
      <c r="I19" s="76">
        <v>0.7</v>
      </c>
      <c r="J19" s="41"/>
      <c r="K19" s="14"/>
      <c r="L19" s="14"/>
      <c r="M19" s="14"/>
      <c r="N19" s="42"/>
      <c r="O19" s="35">
        <v>74</v>
      </c>
      <c r="P19" s="14">
        <v>299</v>
      </c>
      <c r="Q19" s="14">
        <v>17.6</v>
      </c>
      <c r="R19" s="14">
        <v>31.2</v>
      </c>
      <c r="S19" s="14">
        <v>9.8</v>
      </c>
      <c r="T19" s="14"/>
      <c r="U19" s="14">
        <v>352</v>
      </c>
      <c r="V19" s="14">
        <v>243</v>
      </c>
      <c r="W19" s="76">
        <v>75</v>
      </c>
      <c r="X19" s="36"/>
      <c r="Y19" s="13"/>
      <c r="Z19" s="13"/>
      <c r="AA19" s="13"/>
      <c r="AB19" s="13"/>
      <c r="AC19" s="13"/>
      <c r="AD19" s="13"/>
      <c r="AE19" s="37"/>
      <c r="AF19" s="63">
        <v>257</v>
      </c>
      <c r="AG19" s="21"/>
    </row>
    <row r="20" spans="1:33" ht="12.75">
      <c r="A20" s="21">
        <v>516</v>
      </c>
      <c r="B20" s="110" t="s">
        <v>459</v>
      </c>
      <c r="C20" s="21" t="s">
        <v>399</v>
      </c>
      <c r="D20" s="35">
        <v>212</v>
      </c>
      <c r="E20" s="14">
        <v>26.9</v>
      </c>
      <c r="F20" s="14">
        <v>10.4</v>
      </c>
      <c r="G20" s="14"/>
      <c r="H20" s="14">
        <v>55.6</v>
      </c>
      <c r="I20" s="76">
        <v>5.9</v>
      </c>
      <c r="J20" s="41"/>
      <c r="K20" s="14"/>
      <c r="L20" s="14"/>
      <c r="M20" s="14"/>
      <c r="N20" s="42"/>
      <c r="O20" s="35">
        <v>105</v>
      </c>
      <c r="P20" s="14">
        <v>410</v>
      </c>
      <c r="Q20" s="14">
        <v>16.3</v>
      </c>
      <c r="R20" s="14">
        <v>36.8</v>
      </c>
      <c r="S20" s="14">
        <v>19.4</v>
      </c>
      <c r="T20" s="14"/>
      <c r="U20" s="14">
        <v>404</v>
      </c>
      <c r="V20" s="14">
        <v>302</v>
      </c>
      <c r="W20" s="76">
        <v>99</v>
      </c>
      <c r="X20" s="36"/>
      <c r="Y20" s="13"/>
      <c r="Z20" s="13"/>
      <c r="AA20" s="13"/>
      <c r="AB20" s="13"/>
      <c r="AC20" s="13"/>
      <c r="AD20" s="13"/>
      <c r="AE20" s="37"/>
      <c r="AF20" s="63">
        <v>291</v>
      </c>
      <c r="AG20" s="21"/>
    </row>
    <row r="21" spans="1:33" ht="12.75">
      <c r="A21" s="21">
        <v>517</v>
      </c>
      <c r="B21" s="110" t="s">
        <v>460</v>
      </c>
      <c r="C21" s="21" t="s">
        <v>7</v>
      </c>
      <c r="D21" s="35">
        <v>232</v>
      </c>
      <c r="E21" s="14">
        <v>17.4</v>
      </c>
      <c r="F21" s="14">
        <v>17.2</v>
      </c>
      <c r="G21" s="14"/>
      <c r="H21" s="14">
        <v>64.3</v>
      </c>
      <c r="I21" s="76">
        <v>1.1</v>
      </c>
      <c r="J21" s="41"/>
      <c r="K21" s="14">
        <v>125</v>
      </c>
      <c r="L21" s="14">
        <v>400</v>
      </c>
      <c r="M21" s="14">
        <v>7800</v>
      </c>
      <c r="N21" s="42">
        <v>7500</v>
      </c>
      <c r="O21" s="35">
        <v>127</v>
      </c>
      <c r="P21" s="14">
        <v>286</v>
      </c>
      <c r="Q21" s="14">
        <v>14</v>
      </c>
      <c r="R21" s="14">
        <v>18.9</v>
      </c>
      <c r="S21" s="14">
        <v>3</v>
      </c>
      <c r="T21" s="14"/>
      <c r="U21" s="14">
        <v>185</v>
      </c>
      <c r="V21" s="14">
        <v>336</v>
      </c>
      <c r="W21" s="76">
        <v>142</v>
      </c>
      <c r="X21" s="36">
        <v>628</v>
      </c>
      <c r="Y21" s="15">
        <v>827</v>
      </c>
      <c r="Z21" s="15">
        <v>1236</v>
      </c>
      <c r="AA21" s="15">
        <v>1378</v>
      </c>
      <c r="AB21" s="15">
        <v>402</v>
      </c>
      <c r="AC21" s="15">
        <v>698</v>
      </c>
      <c r="AD21" s="15">
        <v>165</v>
      </c>
      <c r="AE21" s="58">
        <v>765</v>
      </c>
      <c r="AF21" s="63">
        <v>196</v>
      </c>
      <c r="AG21" s="21"/>
    </row>
    <row r="22" spans="1:33" ht="12.75">
      <c r="A22" s="21">
        <v>518</v>
      </c>
      <c r="B22" s="110" t="s">
        <v>460</v>
      </c>
      <c r="C22" s="21" t="s">
        <v>399</v>
      </c>
      <c r="D22" s="35">
        <v>196</v>
      </c>
      <c r="E22" s="14">
        <v>22.8</v>
      </c>
      <c r="F22" s="14">
        <v>23.6</v>
      </c>
      <c r="G22" s="14"/>
      <c r="H22" s="14">
        <v>52.3</v>
      </c>
      <c r="I22" s="76">
        <v>1.3</v>
      </c>
      <c r="J22" s="41"/>
      <c r="K22" s="14">
        <v>50</v>
      </c>
      <c r="L22" s="14">
        <v>75</v>
      </c>
      <c r="M22" s="14"/>
      <c r="N22" s="42"/>
      <c r="O22" s="35">
        <v>195</v>
      </c>
      <c r="P22" s="14">
        <v>319</v>
      </c>
      <c r="Q22" s="14">
        <v>19</v>
      </c>
      <c r="R22" s="14">
        <v>23.9</v>
      </c>
      <c r="S22" s="14">
        <v>5.8</v>
      </c>
      <c r="T22" s="14"/>
      <c r="U22" s="14">
        <v>231</v>
      </c>
      <c r="V22" s="14">
        <v>395</v>
      </c>
      <c r="W22" s="76">
        <v>158</v>
      </c>
      <c r="X22" s="36"/>
      <c r="Y22" s="13"/>
      <c r="Z22" s="13"/>
      <c r="AA22" s="13"/>
      <c r="AB22" s="13"/>
      <c r="AC22" s="13"/>
      <c r="AD22" s="13"/>
      <c r="AE22" s="37"/>
      <c r="AF22" s="63">
        <v>244</v>
      </c>
      <c r="AG22" s="21"/>
    </row>
    <row r="23" spans="1:33" ht="12.75">
      <c r="A23" s="21">
        <v>519</v>
      </c>
      <c r="B23" s="110" t="s">
        <v>461</v>
      </c>
      <c r="C23" s="21" t="s">
        <v>7</v>
      </c>
      <c r="D23" s="35">
        <v>184</v>
      </c>
      <c r="E23" s="14">
        <v>18.5</v>
      </c>
      <c r="F23" s="14">
        <v>19</v>
      </c>
      <c r="G23" s="14">
        <v>0.5</v>
      </c>
      <c r="H23" s="14">
        <v>60.8</v>
      </c>
      <c r="I23" s="76">
        <v>1.2</v>
      </c>
      <c r="J23" s="41"/>
      <c r="K23" s="14">
        <v>105</v>
      </c>
      <c r="L23" s="14">
        <v>165</v>
      </c>
      <c r="M23" s="14"/>
      <c r="N23" s="42">
        <v>7800</v>
      </c>
      <c r="O23" s="35">
        <v>112</v>
      </c>
      <c r="P23" s="14">
        <v>332</v>
      </c>
      <c r="Q23" s="14">
        <v>26</v>
      </c>
      <c r="R23" s="14">
        <v>24</v>
      </c>
      <c r="S23" s="14">
        <v>3.6</v>
      </c>
      <c r="T23" s="14"/>
      <c r="U23" s="14">
        <v>305</v>
      </c>
      <c r="V23" s="14">
        <v>226</v>
      </c>
      <c r="W23" s="76">
        <v>118</v>
      </c>
      <c r="X23" s="36">
        <v>799</v>
      </c>
      <c r="Y23" s="15">
        <v>1048</v>
      </c>
      <c r="Z23" s="15">
        <v>1537</v>
      </c>
      <c r="AA23" s="15">
        <v>1817</v>
      </c>
      <c r="AB23" s="15">
        <v>561</v>
      </c>
      <c r="AC23" s="15">
        <v>847</v>
      </c>
      <c r="AD23" s="13"/>
      <c r="AE23" s="58">
        <v>986</v>
      </c>
      <c r="AF23" s="63">
        <v>114</v>
      </c>
      <c r="AG23" s="21"/>
    </row>
    <row r="24" spans="1:33" ht="12.75">
      <c r="A24" s="21">
        <v>520</v>
      </c>
      <c r="B24" s="110" t="s">
        <v>461</v>
      </c>
      <c r="C24" s="21" t="s">
        <v>399</v>
      </c>
      <c r="D24" s="35">
        <v>200</v>
      </c>
      <c r="E24" s="14">
        <v>27.1</v>
      </c>
      <c r="F24" s="14">
        <v>12.1</v>
      </c>
      <c r="G24" s="14"/>
      <c r="H24" s="14">
        <v>59.4</v>
      </c>
      <c r="I24" s="76">
        <v>1.4</v>
      </c>
      <c r="J24" s="41">
        <v>0.2</v>
      </c>
      <c r="K24" s="14">
        <v>62</v>
      </c>
      <c r="L24" s="14">
        <v>94</v>
      </c>
      <c r="M24" s="14"/>
      <c r="N24" s="42">
        <v>9800</v>
      </c>
      <c r="O24" s="35">
        <v>130</v>
      </c>
      <c r="P24" s="14">
        <v>367</v>
      </c>
      <c r="Q24" s="14">
        <v>39.3</v>
      </c>
      <c r="R24" s="14">
        <v>28.2</v>
      </c>
      <c r="S24" s="14">
        <v>4.6</v>
      </c>
      <c r="T24" s="14"/>
      <c r="U24" s="14">
        <v>360</v>
      </c>
      <c r="V24" s="14">
        <v>234</v>
      </c>
      <c r="W24" s="76">
        <v>123</v>
      </c>
      <c r="X24" s="36">
        <v>1228</v>
      </c>
      <c r="Y24" s="15">
        <v>1607</v>
      </c>
      <c r="Z24" s="15">
        <v>2340</v>
      </c>
      <c r="AA24" s="15">
        <v>2768</v>
      </c>
      <c r="AB24" s="15">
        <v>848</v>
      </c>
      <c r="AC24" s="15">
        <v>1293</v>
      </c>
      <c r="AD24" s="13"/>
      <c r="AE24" s="58">
        <v>1514</v>
      </c>
      <c r="AF24" s="63">
        <v>195</v>
      </c>
      <c r="AG24" s="21"/>
    </row>
    <row r="25" spans="1:33" ht="12.75">
      <c r="A25" s="21">
        <v>521</v>
      </c>
      <c r="B25" s="110" t="s">
        <v>462</v>
      </c>
      <c r="C25" s="21" t="s">
        <v>7</v>
      </c>
      <c r="D25" s="35">
        <v>120</v>
      </c>
      <c r="E25" s="14">
        <v>22.2</v>
      </c>
      <c r="F25" s="14">
        <v>3.8</v>
      </c>
      <c r="G25" s="14">
        <v>0.5</v>
      </c>
      <c r="H25" s="14">
        <v>72.1</v>
      </c>
      <c r="I25" s="76">
        <v>1.4</v>
      </c>
      <c r="J25" s="41"/>
      <c r="K25" s="14">
        <v>170</v>
      </c>
      <c r="L25" s="14">
        <v>55</v>
      </c>
      <c r="M25" s="14"/>
      <c r="N25" s="42"/>
      <c r="O25" s="35">
        <v>93</v>
      </c>
      <c r="P25" s="14">
        <v>386</v>
      </c>
      <c r="Q25" s="14">
        <v>39.6</v>
      </c>
      <c r="R25" s="14">
        <v>31.3</v>
      </c>
      <c r="S25" s="14">
        <v>6.8</v>
      </c>
      <c r="T25" s="14"/>
      <c r="U25" s="14">
        <v>287</v>
      </c>
      <c r="V25" s="14">
        <v>371</v>
      </c>
      <c r="W25" s="76">
        <v>81</v>
      </c>
      <c r="X25" s="36"/>
      <c r="Y25" s="13"/>
      <c r="Z25" s="13"/>
      <c r="AA25" s="13"/>
      <c r="AB25" s="13"/>
      <c r="AC25" s="13"/>
      <c r="AD25" s="13"/>
      <c r="AE25" s="37"/>
      <c r="AF25" s="63">
        <v>215</v>
      </c>
      <c r="AG25" s="21"/>
    </row>
    <row r="26" spans="1:33" ht="12.75">
      <c r="A26" s="21">
        <v>522</v>
      </c>
      <c r="B26" s="110" t="s">
        <v>462</v>
      </c>
      <c r="C26" s="21" t="s">
        <v>399</v>
      </c>
      <c r="D26" s="35">
        <v>217</v>
      </c>
      <c r="E26" s="14">
        <v>35.2</v>
      </c>
      <c r="F26" s="14">
        <v>8.8</v>
      </c>
      <c r="G26" s="14"/>
      <c r="H26" s="14">
        <v>54.5</v>
      </c>
      <c r="I26" s="76">
        <v>1.5</v>
      </c>
      <c r="J26" s="41"/>
      <c r="K26" s="14">
        <v>95</v>
      </c>
      <c r="L26" s="14">
        <v>10</v>
      </c>
      <c r="M26" s="14"/>
      <c r="N26" s="42"/>
      <c r="O26" s="35">
        <v>100</v>
      </c>
      <c r="P26" s="14">
        <v>407</v>
      </c>
      <c r="Q26" s="14">
        <v>45.8</v>
      </c>
      <c r="R26" s="14">
        <v>36</v>
      </c>
      <c r="S26" s="14">
        <v>7.7</v>
      </c>
      <c r="T26" s="14"/>
      <c r="U26" s="14">
        <v>303</v>
      </c>
      <c r="V26" s="14">
        <v>399</v>
      </c>
      <c r="W26" s="76">
        <v>99</v>
      </c>
      <c r="X26" s="36"/>
      <c r="Y26" s="13"/>
      <c r="Z26" s="13"/>
      <c r="AA26" s="13"/>
      <c r="AB26" s="13"/>
      <c r="AC26" s="13"/>
      <c r="AD26" s="13"/>
      <c r="AE26" s="37"/>
      <c r="AF26" s="63">
        <v>279</v>
      </c>
      <c r="AG26" s="21"/>
    </row>
    <row r="27" spans="1:33" ht="12.75">
      <c r="A27" s="21">
        <v>523</v>
      </c>
      <c r="B27" s="110" t="s">
        <v>462</v>
      </c>
      <c r="C27" s="21" t="s">
        <v>398</v>
      </c>
      <c r="D27" s="35">
        <v>218</v>
      </c>
      <c r="E27" s="14">
        <v>36.1</v>
      </c>
      <c r="F27" s="14">
        <v>9.6</v>
      </c>
      <c r="G27" s="14"/>
      <c r="H27" s="14">
        <v>52.5</v>
      </c>
      <c r="I27" s="76">
        <v>1.6</v>
      </c>
      <c r="J27" s="41"/>
      <c r="K27" s="14"/>
      <c r="L27" s="14"/>
      <c r="M27" s="14"/>
      <c r="N27" s="42"/>
      <c r="O27" s="35">
        <v>121</v>
      </c>
      <c r="P27" s="14">
        <v>416</v>
      </c>
      <c r="Q27" s="14">
        <v>51.3</v>
      </c>
      <c r="R27" s="14">
        <v>37.1</v>
      </c>
      <c r="S27" s="14">
        <v>8.1</v>
      </c>
      <c r="T27" s="14"/>
      <c r="U27" s="14">
        <v>316</v>
      </c>
      <c r="V27" s="14">
        <v>401</v>
      </c>
      <c r="W27" s="76">
        <v>106</v>
      </c>
      <c r="X27" s="36"/>
      <c r="Y27" s="13"/>
      <c r="Z27" s="13"/>
      <c r="AA27" s="13"/>
      <c r="AB27" s="13"/>
      <c r="AC27" s="13"/>
      <c r="AD27" s="13"/>
      <c r="AE27" s="37"/>
      <c r="AF27" s="63">
        <v>248</v>
      </c>
      <c r="AG27" s="21"/>
    </row>
    <row r="28" spans="1:33" ht="12.75">
      <c r="A28" s="21">
        <v>524</v>
      </c>
      <c r="B28" s="110" t="s">
        <v>463</v>
      </c>
      <c r="C28" s="21" t="s">
        <v>7</v>
      </c>
      <c r="D28" s="35">
        <v>210</v>
      </c>
      <c r="E28" s="14">
        <v>32.5</v>
      </c>
      <c r="F28" s="14">
        <v>8.2</v>
      </c>
      <c r="G28" s="14"/>
      <c r="H28" s="14">
        <v>56.9</v>
      </c>
      <c r="I28" s="76"/>
      <c r="J28" s="41"/>
      <c r="K28" s="14"/>
      <c r="L28" s="14"/>
      <c r="M28" s="14"/>
      <c r="N28" s="42"/>
      <c r="O28" s="35">
        <v>136</v>
      </c>
      <c r="P28" s="14">
        <v>430</v>
      </c>
      <c r="Q28" s="14">
        <v>19.2</v>
      </c>
      <c r="R28" s="14">
        <v>28.7</v>
      </c>
      <c r="S28" s="14">
        <v>9.3</v>
      </c>
      <c r="T28" s="14"/>
      <c r="U28" s="14">
        <v>292</v>
      </c>
      <c r="V28" s="14">
        <v>363</v>
      </c>
      <c r="W28" s="76">
        <v>179</v>
      </c>
      <c r="X28" s="36"/>
      <c r="Y28" s="13"/>
      <c r="Z28" s="13"/>
      <c r="AA28" s="13"/>
      <c r="AB28" s="13"/>
      <c r="AC28" s="13"/>
      <c r="AD28" s="13"/>
      <c r="AE28" s="37"/>
      <c r="AF28" s="63">
        <v>263</v>
      </c>
      <c r="AG28" s="21"/>
    </row>
    <row r="29" spans="1:33" ht="12.75">
      <c r="A29" s="21">
        <v>525</v>
      </c>
      <c r="B29" s="110" t="s">
        <v>464</v>
      </c>
      <c r="C29" s="21" t="s">
        <v>7</v>
      </c>
      <c r="D29" s="35">
        <v>117</v>
      </c>
      <c r="E29" s="14">
        <v>18</v>
      </c>
      <c r="F29" s="14">
        <v>3.1</v>
      </c>
      <c r="G29" s="14">
        <v>3</v>
      </c>
      <c r="H29" s="14">
        <v>75.1</v>
      </c>
      <c r="I29" s="76">
        <v>0.8</v>
      </c>
      <c r="J29" s="41">
        <v>100</v>
      </c>
      <c r="K29" s="14">
        <v>520</v>
      </c>
      <c r="L29" s="14">
        <v>230</v>
      </c>
      <c r="M29" s="14">
        <v>2000</v>
      </c>
      <c r="N29" s="42">
        <v>5500</v>
      </c>
      <c r="O29" s="35">
        <v>78</v>
      </c>
      <c r="P29" s="14">
        <v>349</v>
      </c>
      <c r="Q29" s="14">
        <v>11.2</v>
      </c>
      <c r="R29" s="14">
        <v>23.5</v>
      </c>
      <c r="S29" s="14">
        <v>2.2</v>
      </c>
      <c r="T29" s="14"/>
      <c r="U29" s="14">
        <v>235</v>
      </c>
      <c r="V29" s="14">
        <v>268</v>
      </c>
      <c r="W29" s="76">
        <v>693</v>
      </c>
      <c r="X29" s="36">
        <v>817</v>
      </c>
      <c r="Y29" s="15">
        <v>1088</v>
      </c>
      <c r="Z29" s="15">
        <v>1507</v>
      </c>
      <c r="AA29" s="15">
        <v>1842</v>
      </c>
      <c r="AB29" s="15">
        <v>537</v>
      </c>
      <c r="AC29" s="15">
        <v>902</v>
      </c>
      <c r="AD29" s="15">
        <v>247</v>
      </c>
      <c r="AE29" s="58">
        <v>1015</v>
      </c>
      <c r="AF29" s="63">
        <v>142</v>
      </c>
      <c r="AG29" s="21"/>
    </row>
    <row r="30" spans="1:33" ht="12.75">
      <c r="A30" s="21">
        <v>526</v>
      </c>
      <c r="B30" s="110" t="s">
        <v>464</v>
      </c>
      <c r="C30" s="21" t="s">
        <v>361</v>
      </c>
      <c r="D30" s="35">
        <v>186</v>
      </c>
      <c r="E30" s="14">
        <v>25.8</v>
      </c>
      <c r="F30" s="14">
        <v>9.1</v>
      </c>
      <c r="G30" s="14">
        <v>0.2</v>
      </c>
      <c r="H30" s="14">
        <v>64</v>
      </c>
      <c r="I30" s="76">
        <v>0.9</v>
      </c>
      <c r="J30" s="41"/>
      <c r="K30" s="14">
        <v>30</v>
      </c>
      <c r="L30" s="14">
        <v>125</v>
      </c>
      <c r="M30" s="14"/>
      <c r="N30" s="42">
        <v>5300</v>
      </c>
      <c r="O30" s="35">
        <v>98</v>
      </c>
      <c r="P30" s="14">
        <v>381</v>
      </c>
      <c r="Q30" s="14">
        <v>12</v>
      </c>
      <c r="R30" s="14">
        <v>26.4</v>
      </c>
      <c r="S30" s="14">
        <v>1.9</v>
      </c>
      <c r="T30" s="14"/>
      <c r="U30" s="14">
        <v>187</v>
      </c>
      <c r="V30" s="14">
        <v>293</v>
      </c>
      <c r="W30" s="76">
        <v>62</v>
      </c>
      <c r="X30" s="36">
        <v>819</v>
      </c>
      <c r="Y30" s="15">
        <v>1103</v>
      </c>
      <c r="Z30" s="15">
        <v>1498</v>
      </c>
      <c r="AA30" s="15">
        <v>1827</v>
      </c>
      <c r="AB30" s="15">
        <v>539</v>
      </c>
      <c r="AC30" s="15">
        <v>891</v>
      </c>
      <c r="AD30" s="15">
        <v>249</v>
      </c>
      <c r="AE30" s="58">
        <v>1018</v>
      </c>
      <c r="AF30" s="63">
        <v>207</v>
      </c>
      <c r="AG30" s="21"/>
    </row>
    <row r="31" spans="1:33" ht="12.75">
      <c r="A31" s="21">
        <v>527</v>
      </c>
      <c r="B31" s="110" t="s">
        <v>464</v>
      </c>
      <c r="C31" s="21" t="s">
        <v>399</v>
      </c>
      <c r="D31" s="35">
        <v>189</v>
      </c>
      <c r="E31" s="14">
        <v>27.3</v>
      </c>
      <c r="F31" s="14">
        <v>9.2</v>
      </c>
      <c r="G31" s="14"/>
      <c r="H31" s="14">
        <v>38.6</v>
      </c>
      <c r="I31" s="76">
        <v>0.9</v>
      </c>
      <c r="J31" s="41"/>
      <c r="K31" s="14">
        <v>100</v>
      </c>
      <c r="L31" s="14">
        <v>195</v>
      </c>
      <c r="M31" s="14"/>
      <c r="N31" s="42">
        <v>8400</v>
      </c>
      <c r="O31" s="35">
        <v>80</v>
      </c>
      <c r="P31" s="14">
        <v>355</v>
      </c>
      <c r="Q31" s="14">
        <v>14.7</v>
      </c>
      <c r="R31" s="14">
        <v>23</v>
      </c>
      <c r="S31" s="14">
        <v>2.3</v>
      </c>
      <c r="T31" s="14"/>
      <c r="U31" s="14">
        <v>260</v>
      </c>
      <c r="V31" s="14">
        <v>324</v>
      </c>
      <c r="W31" s="76">
        <v>100</v>
      </c>
      <c r="X31" s="36">
        <v>807</v>
      </c>
      <c r="Y31" s="15">
        <v>1095</v>
      </c>
      <c r="Z31" s="15">
        <v>1507</v>
      </c>
      <c r="AA31" s="15">
        <v>1808</v>
      </c>
      <c r="AB31" s="15">
        <v>542</v>
      </c>
      <c r="AC31" s="15">
        <v>882</v>
      </c>
      <c r="AD31" s="15">
        <v>248</v>
      </c>
      <c r="AE31" s="58">
        <v>1018</v>
      </c>
      <c r="AF31" s="63">
        <v>254</v>
      </c>
      <c r="AG31" s="21"/>
    </row>
    <row r="32" spans="1:33" ht="12.75">
      <c r="A32" s="21">
        <v>528</v>
      </c>
      <c r="B32" s="110" t="s">
        <v>465</v>
      </c>
      <c r="C32" s="21" t="s">
        <v>7</v>
      </c>
      <c r="D32" s="35">
        <v>156</v>
      </c>
      <c r="E32" s="14">
        <v>19.7</v>
      </c>
      <c r="F32" s="14">
        <v>6.9</v>
      </c>
      <c r="G32" s="14">
        <v>1.7</v>
      </c>
      <c r="H32" s="14">
        <v>72</v>
      </c>
      <c r="I32" s="76"/>
      <c r="J32" s="41">
        <v>30</v>
      </c>
      <c r="K32" s="14">
        <v>125</v>
      </c>
      <c r="L32" s="14">
        <v>890</v>
      </c>
      <c r="M32" s="14">
        <v>5800</v>
      </c>
      <c r="N32" s="42">
        <v>5000</v>
      </c>
      <c r="O32" s="35"/>
      <c r="P32" s="14"/>
      <c r="Q32" s="14">
        <v>21</v>
      </c>
      <c r="R32" s="14"/>
      <c r="S32" s="14">
        <v>1.8</v>
      </c>
      <c r="T32" s="14"/>
      <c r="U32" s="14">
        <v>139</v>
      </c>
      <c r="V32" s="14"/>
      <c r="W32" s="76"/>
      <c r="X32" s="36">
        <v>919</v>
      </c>
      <c r="Y32" s="15">
        <v>1038</v>
      </c>
      <c r="Z32" s="15">
        <v>1827</v>
      </c>
      <c r="AA32" s="15">
        <v>1690</v>
      </c>
      <c r="AB32" s="15">
        <v>491</v>
      </c>
      <c r="AC32" s="15">
        <v>938</v>
      </c>
      <c r="AD32" s="15">
        <v>257</v>
      </c>
      <c r="AE32" s="58">
        <v>1178</v>
      </c>
      <c r="AF32" s="63"/>
      <c r="AG32" s="21"/>
    </row>
    <row r="33" spans="1:33" ht="12.75">
      <c r="A33" s="21">
        <v>529</v>
      </c>
      <c r="B33" s="110" t="s">
        <v>466</v>
      </c>
      <c r="C33" s="21" t="s">
        <v>7</v>
      </c>
      <c r="D33" s="35">
        <v>136</v>
      </c>
      <c r="E33" s="14">
        <v>20.8</v>
      </c>
      <c r="F33" s="14">
        <v>4</v>
      </c>
      <c r="G33" s="14">
        <v>2.9</v>
      </c>
      <c r="H33" s="14">
        <v>70.7</v>
      </c>
      <c r="I33" s="76">
        <v>1.7</v>
      </c>
      <c r="J33" s="41">
        <v>28000</v>
      </c>
      <c r="K33" s="14">
        <v>220</v>
      </c>
      <c r="L33" s="14">
        <v>2380</v>
      </c>
      <c r="M33" s="14">
        <v>24000</v>
      </c>
      <c r="N33" s="42">
        <v>12000</v>
      </c>
      <c r="O33" s="35">
        <v>72</v>
      </c>
      <c r="P33" s="14">
        <v>160</v>
      </c>
      <c r="Q33" s="14">
        <v>17</v>
      </c>
      <c r="R33" s="14"/>
      <c r="S33" s="14">
        <v>7.3</v>
      </c>
      <c r="T33" s="14"/>
      <c r="U33" s="14">
        <v>220</v>
      </c>
      <c r="V33" s="14"/>
      <c r="W33" s="76"/>
      <c r="X33" s="36">
        <v>1108</v>
      </c>
      <c r="Y33" s="15">
        <v>1147</v>
      </c>
      <c r="Z33" s="15">
        <v>2035</v>
      </c>
      <c r="AA33" s="15">
        <v>1649</v>
      </c>
      <c r="AB33" s="15">
        <v>517</v>
      </c>
      <c r="AC33" s="15">
        <v>1046</v>
      </c>
      <c r="AD33" s="15">
        <v>328</v>
      </c>
      <c r="AE33" s="58">
        <v>1381</v>
      </c>
      <c r="AF33" s="63"/>
      <c r="AG33" s="21"/>
    </row>
    <row r="34" spans="1:33" ht="13.5" thickBot="1">
      <c r="A34" s="22">
        <v>530</v>
      </c>
      <c r="B34" s="111" t="s">
        <v>466</v>
      </c>
      <c r="C34" s="22" t="s">
        <v>361</v>
      </c>
      <c r="D34" s="109">
        <v>241</v>
      </c>
      <c r="E34" s="44">
        <v>28.3</v>
      </c>
      <c r="F34" s="44">
        <v>12.1</v>
      </c>
      <c r="G34" s="44">
        <v>3.4</v>
      </c>
      <c r="H34" s="44">
        <v>55</v>
      </c>
      <c r="I34" s="108"/>
      <c r="J34" s="43">
        <v>40000</v>
      </c>
      <c r="K34" s="44">
        <v>170</v>
      </c>
      <c r="L34" s="44">
        <v>3000</v>
      </c>
      <c r="M34" s="44">
        <v>12000</v>
      </c>
      <c r="N34" s="45">
        <v>14000</v>
      </c>
      <c r="O34" s="109"/>
      <c r="P34" s="44"/>
      <c r="Q34" s="44">
        <v>20</v>
      </c>
      <c r="R34" s="44"/>
      <c r="S34" s="44">
        <v>8</v>
      </c>
      <c r="T34" s="44"/>
      <c r="U34" s="44">
        <v>297</v>
      </c>
      <c r="V34" s="44"/>
      <c r="W34" s="108"/>
      <c r="X34" s="38">
        <v>1398</v>
      </c>
      <c r="Y34" s="75">
        <v>1405</v>
      </c>
      <c r="Z34" s="75">
        <v>2532</v>
      </c>
      <c r="AA34" s="75">
        <v>1979</v>
      </c>
      <c r="AB34" s="75">
        <v>631</v>
      </c>
      <c r="AC34" s="75">
        <v>1359</v>
      </c>
      <c r="AD34" s="75">
        <v>409</v>
      </c>
      <c r="AE34" s="85">
        <v>1688</v>
      </c>
      <c r="AF34" s="64"/>
      <c r="AG34" s="22"/>
    </row>
  </sheetData>
  <sheetProtection/>
  <mergeCells count="8">
    <mergeCell ref="X3:AE3"/>
    <mergeCell ref="J1:N1"/>
    <mergeCell ref="O1:W1"/>
    <mergeCell ref="X1:AE1"/>
    <mergeCell ref="D1:I1"/>
    <mergeCell ref="K2:N2"/>
    <mergeCell ref="K3:N3"/>
    <mergeCell ref="O3:W3"/>
  </mergeCells>
  <printOptions/>
  <pageMargins left="0.75" right="0.75" top="1" bottom="1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G17"/>
  <sheetViews>
    <sheetView zoomScalePageLayoutView="0" workbookViewId="0" topLeftCell="A1">
      <selection activeCell="A18" sqref="A18"/>
    </sheetView>
  </sheetViews>
  <sheetFormatPr defaultColWidth="11.421875" defaultRowHeight="12.75"/>
  <cols>
    <col min="1" max="1" width="4.00390625" style="0" bestFit="1" customWidth="1"/>
    <col min="2" max="2" width="11.8515625" style="0" bestFit="1" customWidth="1"/>
    <col min="3" max="3" width="8.57421875" style="0" bestFit="1" customWidth="1"/>
    <col min="4" max="4" width="6.57421875" style="0" bestFit="1" customWidth="1"/>
    <col min="5" max="6" width="5.57421875" style="0" bestFit="1" customWidth="1"/>
    <col min="7" max="7" width="4.57421875" style="0" bestFit="1" customWidth="1"/>
    <col min="8" max="8" width="5.57421875" style="0" bestFit="1" customWidth="1"/>
    <col min="9" max="9" width="5.28125" style="0" bestFit="1" customWidth="1"/>
    <col min="10" max="10" width="5.57421875" style="0" bestFit="1" customWidth="1"/>
    <col min="11" max="11" width="6.57421875" style="0" bestFit="1" customWidth="1"/>
    <col min="12" max="14" width="7.57421875" style="0" bestFit="1" customWidth="1"/>
    <col min="15" max="16" width="6.57421875" style="0" bestFit="1" customWidth="1"/>
    <col min="17" max="19" width="5.57421875" style="0" bestFit="1" customWidth="1"/>
    <col min="20" max="20" width="4.57421875" style="0" bestFit="1" customWidth="1"/>
    <col min="21" max="23" width="6.57421875" style="0" bestFit="1" customWidth="1"/>
    <col min="24" max="24" width="5.00390625" style="0" bestFit="1" customWidth="1"/>
    <col min="25" max="25" width="4.421875" style="0" bestFit="1" customWidth="1"/>
    <col min="26" max="27" width="5.00390625" style="0" bestFit="1" customWidth="1"/>
    <col min="28" max="28" width="4.28125" style="0" bestFit="1" customWidth="1"/>
    <col min="29" max="29" width="5.00390625" style="0" bestFit="1" customWidth="1"/>
    <col min="30" max="30" width="3.421875" style="0" bestFit="1" customWidth="1"/>
    <col min="31" max="31" width="5.00390625" style="0" bestFit="1" customWidth="1"/>
    <col min="32" max="32" width="5.28125" style="0" bestFit="1" customWidth="1"/>
    <col min="33" max="33" width="6.8515625" style="0" bestFit="1" customWidth="1"/>
  </cols>
  <sheetData>
    <row r="1" spans="1:33" ht="13.5" thickBot="1">
      <c r="A1" s="18"/>
      <c r="B1" s="23" t="s">
        <v>41</v>
      </c>
      <c r="C1" s="26" t="s">
        <v>42</v>
      </c>
      <c r="D1" s="170" t="s">
        <v>478</v>
      </c>
      <c r="E1" s="171"/>
      <c r="F1" s="171"/>
      <c r="G1" s="171"/>
      <c r="H1" s="171"/>
      <c r="I1" s="171"/>
      <c r="J1" s="170" t="s">
        <v>49</v>
      </c>
      <c r="K1" s="171"/>
      <c r="L1" s="171"/>
      <c r="M1" s="171"/>
      <c r="N1" s="172"/>
      <c r="O1" s="169" t="s">
        <v>67</v>
      </c>
      <c r="P1" s="169"/>
      <c r="Q1" s="169"/>
      <c r="R1" s="169"/>
      <c r="S1" s="169"/>
      <c r="T1" s="169"/>
      <c r="U1" s="169"/>
      <c r="V1" s="169"/>
      <c r="W1" s="169"/>
      <c r="X1" s="173" t="s">
        <v>50</v>
      </c>
      <c r="Y1" s="174"/>
      <c r="Z1" s="174"/>
      <c r="AA1" s="174"/>
      <c r="AB1" s="174"/>
      <c r="AC1" s="174"/>
      <c r="AD1" s="174"/>
      <c r="AE1" s="175"/>
      <c r="AF1" s="28" t="s">
        <v>51</v>
      </c>
      <c r="AG1" s="23" t="s">
        <v>52</v>
      </c>
    </row>
    <row r="2" spans="1:33" ht="13.5" thickBot="1">
      <c r="A2" s="19"/>
      <c r="B2" s="24"/>
      <c r="C2" s="27"/>
      <c r="D2" s="97"/>
      <c r="E2" s="73"/>
      <c r="F2" s="73"/>
      <c r="G2" s="73"/>
      <c r="H2" s="73"/>
      <c r="I2" s="73"/>
      <c r="J2" s="23" t="s">
        <v>492</v>
      </c>
      <c r="K2" s="176"/>
      <c r="L2" s="176"/>
      <c r="M2" s="176"/>
      <c r="N2" s="177"/>
      <c r="O2" s="4"/>
      <c r="P2" s="4"/>
      <c r="Q2" s="4"/>
      <c r="R2" s="4"/>
      <c r="S2" s="4"/>
      <c r="T2" s="4"/>
      <c r="U2" s="4"/>
      <c r="V2" s="4"/>
      <c r="W2" s="4"/>
      <c r="X2" s="46"/>
      <c r="Y2" s="2"/>
      <c r="Z2" s="2"/>
      <c r="AA2" s="2"/>
      <c r="AB2" s="2"/>
      <c r="AC2" s="2"/>
      <c r="AD2" s="2"/>
      <c r="AE2" s="47"/>
      <c r="AF2" s="46"/>
      <c r="AG2" s="19"/>
    </row>
    <row r="3" spans="1:33" ht="13.5" thickBot="1">
      <c r="A3" s="20"/>
      <c r="B3" s="120" t="s">
        <v>475</v>
      </c>
      <c r="C3" s="26"/>
      <c r="D3" s="29"/>
      <c r="E3" s="11"/>
      <c r="F3" s="11"/>
      <c r="G3" s="11"/>
      <c r="H3" s="11"/>
      <c r="I3" s="11"/>
      <c r="J3" s="24">
        <v>100</v>
      </c>
      <c r="K3" s="166" t="s">
        <v>493</v>
      </c>
      <c r="L3" s="167"/>
      <c r="M3" s="167"/>
      <c r="N3" s="168"/>
      <c r="O3" s="178" t="s">
        <v>496</v>
      </c>
      <c r="P3" s="179"/>
      <c r="Q3" s="179"/>
      <c r="R3" s="179"/>
      <c r="S3" s="179"/>
      <c r="T3" s="179"/>
      <c r="U3" s="179"/>
      <c r="V3" s="179"/>
      <c r="W3" s="180"/>
      <c r="X3" s="166" t="s">
        <v>496</v>
      </c>
      <c r="Y3" s="167"/>
      <c r="Z3" s="167"/>
      <c r="AA3" s="167"/>
      <c r="AB3" s="167"/>
      <c r="AC3" s="167"/>
      <c r="AD3" s="167"/>
      <c r="AE3" s="168"/>
      <c r="AF3" s="53"/>
      <c r="AG3" s="18"/>
    </row>
    <row r="4" spans="1:33" ht="13.5" thickBot="1">
      <c r="A4" s="87" t="s">
        <v>14</v>
      </c>
      <c r="B4" s="87"/>
      <c r="C4" s="96"/>
      <c r="D4" s="97" t="s">
        <v>43</v>
      </c>
      <c r="E4" s="73" t="s">
        <v>44</v>
      </c>
      <c r="F4" s="73" t="s">
        <v>45</v>
      </c>
      <c r="G4" s="73" t="s">
        <v>46</v>
      </c>
      <c r="H4" s="73" t="s">
        <v>47</v>
      </c>
      <c r="I4" s="73" t="s">
        <v>477</v>
      </c>
      <c r="J4" s="121" t="s">
        <v>53</v>
      </c>
      <c r="K4" s="74" t="s">
        <v>54</v>
      </c>
      <c r="L4" s="72" t="s">
        <v>55</v>
      </c>
      <c r="M4" s="72" t="s">
        <v>56</v>
      </c>
      <c r="N4" s="113" t="s">
        <v>57</v>
      </c>
      <c r="O4" s="124" t="s">
        <v>58</v>
      </c>
      <c r="P4" s="125" t="s">
        <v>59</v>
      </c>
      <c r="Q4" s="125" t="s">
        <v>60</v>
      </c>
      <c r="R4" s="125" t="s">
        <v>61</v>
      </c>
      <c r="S4" s="125" t="s">
        <v>62</v>
      </c>
      <c r="T4" s="125" t="s">
        <v>63</v>
      </c>
      <c r="U4" s="125" t="s">
        <v>64</v>
      </c>
      <c r="V4" s="125" t="s">
        <v>65</v>
      </c>
      <c r="W4" s="126" t="s">
        <v>66</v>
      </c>
      <c r="X4" s="127" t="s">
        <v>68</v>
      </c>
      <c r="Y4" s="128" t="s">
        <v>69</v>
      </c>
      <c r="Z4" s="128" t="s">
        <v>70</v>
      </c>
      <c r="AA4" s="128" t="s">
        <v>71</v>
      </c>
      <c r="AB4" s="128" t="s">
        <v>72</v>
      </c>
      <c r="AC4" s="128" t="s">
        <v>73</v>
      </c>
      <c r="AD4" s="128" t="s">
        <v>74</v>
      </c>
      <c r="AE4" s="113" t="s">
        <v>75</v>
      </c>
      <c r="AF4" s="54"/>
      <c r="AG4" s="95"/>
    </row>
    <row r="5" spans="1:33" ht="12.75">
      <c r="A5" s="21">
        <v>531</v>
      </c>
      <c r="B5" s="21" t="s">
        <v>467</v>
      </c>
      <c r="C5" s="21" t="s">
        <v>282</v>
      </c>
      <c r="D5" s="41">
        <v>116</v>
      </c>
      <c r="E5" s="14">
        <v>18.2</v>
      </c>
      <c r="F5" s="14">
        <v>4</v>
      </c>
      <c r="G5" s="14">
        <v>0.6</v>
      </c>
      <c r="H5" s="14">
        <v>84.1</v>
      </c>
      <c r="I5" s="42">
        <v>1.1</v>
      </c>
      <c r="J5" s="41"/>
      <c r="K5" s="14">
        <v>320</v>
      </c>
      <c r="L5" s="14">
        <v>320</v>
      </c>
      <c r="M5" s="14"/>
      <c r="N5" s="76">
        <v>7400</v>
      </c>
      <c r="O5" s="41">
        <v>203</v>
      </c>
      <c r="P5" s="14">
        <v>331</v>
      </c>
      <c r="Q5" s="14">
        <v>20</v>
      </c>
      <c r="R5" s="14">
        <v>31</v>
      </c>
      <c r="S5" s="14">
        <v>5.9</v>
      </c>
      <c r="T5" s="14"/>
      <c r="U5" s="14">
        <v>193</v>
      </c>
      <c r="V5" s="14">
        <v>268</v>
      </c>
      <c r="W5" s="42">
        <v>58</v>
      </c>
      <c r="X5" s="17"/>
      <c r="Y5" s="13"/>
      <c r="Z5" s="13"/>
      <c r="AA5" s="13"/>
      <c r="AB5" s="13"/>
      <c r="AC5" s="13"/>
      <c r="AD5" s="13"/>
      <c r="AE5" s="37"/>
      <c r="AF5" s="21">
        <v>209</v>
      </c>
      <c r="AG5" s="21"/>
    </row>
    <row r="6" spans="1:33" ht="12.75">
      <c r="A6" s="21">
        <v>532</v>
      </c>
      <c r="B6" s="21" t="s">
        <v>467</v>
      </c>
      <c r="C6" s="21" t="s">
        <v>473</v>
      </c>
      <c r="D6" s="41">
        <v>180</v>
      </c>
      <c r="E6" s="14">
        <v>30.2</v>
      </c>
      <c r="F6" s="14">
        <v>4.4</v>
      </c>
      <c r="G6" s="14"/>
      <c r="H6" s="14">
        <v>63.1</v>
      </c>
      <c r="I6" s="42">
        <v>1.3</v>
      </c>
      <c r="J6" s="41"/>
      <c r="K6" s="14">
        <v>240</v>
      </c>
      <c r="L6" s="14">
        <v>1875</v>
      </c>
      <c r="M6" s="14"/>
      <c r="N6" s="76">
        <v>7100</v>
      </c>
      <c r="O6" s="41">
        <v>86</v>
      </c>
      <c r="P6" s="14">
        <v>364</v>
      </c>
      <c r="Q6" s="14">
        <v>26</v>
      </c>
      <c r="R6" s="14">
        <v>33.4</v>
      </c>
      <c r="S6" s="14">
        <v>4.9</v>
      </c>
      <c r="T6" s="14"/>
      <c r="U6" s="14">
        <v>276</v>
      </c>
      <c r="V6" s="14">
        <v>321</v>
      </c>
      <c r="W6" s="42">
        <v>89</v>
      </c>
      <c r="X6" s="17"/>
      <c r="Y6" s="13"/>
      <c r="Z6" s="13"/>
      <c r="AA6" s="13"/>
      <c r="AB6" s="13"/>
      <c r="AC6" s="13"/>
      <c r="AD6" s="13"/>
      <c r="AE6" s="37"/>
      <c r="AF6" s="21">
        <v>238</v>
      </c>
      <c r="AG6" s="21"/>
    </row>
    <row r="7" spans="1:33" ht="12.75">
      <c r="A7" s="21">
        <v>533</v>
      </c>
      <c r="B7" s="21" t="s">
        <v>468</v>
      </c>
      <c r="C7" s="21" t="s">
        <v>282</v>
      </c>
      <c r="D7" s="41">
        <v>86</v>
      </c>
      <c r="E7" s="14">
        <v>19.2</v>
      </c>
      <c r="F7" s="14">
        <v>1.7</v>
      </c>
      <c r="G7" s="14"/>
      <c r="H7" s="14"/>
      <c r="I7" s="42"/>
      <c r="J7" s="41"/>
      <c r="K7" s="14">
        <v>60</v>
      </c>
      <c r="L7" s="14">
        <v>140</v>
      </c>
      <c r="M7" s="14"/>
      <c r="N7" s="76">
        <v>6000</v>
      </c>
      <c r="O7" s="41"/>
      <c r="P7" s="14"/>
      <c r="Q7" s="14">
        <v>30</v>
      </c>
      <c r="R7" s="14"/>
      <c r="S7" s="14">
        <v>1.8</v>
      </c>
      <c r="T7" s="14"/>
      <c r="U7" s="14">
        <v>248</v>
      </c>
      <c r="V7" s="14"/>
      <c r="W7" s="42"/>
      <c r="X7" s="17"/>
      <c r="Y7" s="13"/>
      <c r="Z7" s="13"/>
      <c r="AA7" s="13"/>
      <c r="AB7" s="13"/>
      <c r="AC7" s="13"/>
      <c r="AD7" s="13"/>
      <c r="AE7" s="37"/>
      <c r="AF7" s="21"/>
      <c r="AG7" s="21"/>
    </row>
    <row r="8" spans="1:33" ht="12.75">
      <c r="A8" s="21">
        <v>534</v>
      </c>
      <c r="B8" s="21" t="s">
        <v>469</v>
      </c>
      <c r="C8" s="21" t="s">
        <v>282</v>
      </c>
      <c r="D8" s="41">
        <v>128</v>
      </c>
      <c r="E8" s="14">
        <v>16.5</v>
      </c>
      <c r="F8" s="14">
        <v>6.6</v>
      </c>
      <c r="G8" s="14">
        <v>0.4</v>
      </c>
      <c r="H8" s="14">
        <v>75.3</v>
      </c>
      <c r="I8" s="42">
        <v>1.2</v>
      </c>
      <c r="J8" s="41">
        <v>50</v>
      </c>
      <c r="K8" s="14">
        <v>85</v>
      </c>
      <c r="L8" s="14">
        <v>60</v>
      </c>
      <c r="M8" s="14">
        <v>2600</v>
      </c>
      <c r="N8" s="76">
        <v>8000</v>
      </c>
      <c r="O8" s="41">
        <v>32</v>
      </c>
      <c r="P8" s="14">
        <v>215</v>
      </c>
      <c r="Q8" s="14">
        <v>12</v>
      </c>
      <c r="R8" s="14">
        <v>26</v>
      </c>
      <c r="S8" s="14">
        <v>2.4</v>
      </c>
      <c r="T8" s="14">
        <v>0.2</v>
      </c>
      <c r="U8" s="14">
        <v>145</v>
      </c>
      <c r="V8" s="14">
        <v>212</v>
      </c>
      <c r="W8" s="42">
        <v>45</v>
      </c>
      <c r="X8" s="17">
        <v>1325</v>
      </c>
      <c r="Y8" s="15">
        <v>502</v>
      </c>
      <c r="Z8" s="15">
        <v>1927</v>
      </c>
      <c r="AA8" s="15">
        <v>1158</v>
      </c>
      <c r="AB8" s="15">
        <v>392</v>
      </c>
      <c r="AC8" s="15">
        <v>1522</v>
      </c>
      <c r="AD8" s="15"/>
      <c r="AE8" s="58">
        <v>1525</v>
      </c>
      <c r="AF8" s="21">
        <v>180</v>
      </c>
      <c r="AG8" s="21"/>
    </row>
    <row r="9" spans="1:33" ht="12.75">
      <c r="A9" s="21">
        <v>535</v>
      </c>
      <c r="B9" s="21" t="s">
        <v>469</v>
      </c>
      <c r="C9" s="21" t="s">
        <v>473</v>
      </c>
      <c r="D9" s="41">
        <v>218</v>
      </c>
      <c r="E9" s="14">
        <v>29.1</v>
      </c>
      <c r="F9" s="14">
        <v>12.8</v>
      </c>
      <c r="G9" s="14"/>
      <c r="H9" s="14">
        <v>56.8</v>
      </c>
      <c r="I9" s="42">
        <v>1.2</v>
      </c>
      <c r="J9" s="41"/>
      <c r="K9" s="14"/>
      <c r="L9" s="14"/>
      <c r="M9" s="14"/>
      <c r="N9" s="76"/>
      <c r="O9" s="41">
        <v>36</v>
      </c>
      <c r="P9" s="14">
        <v>204</v>
      </c>
      <c r="Q9" s="14">
        <v>10.9</v>
      </c>
      <c r="R9" s="14">
        <v>21.2</v>
      </c>
      <c r="S9" s="14">
        <v>1.9</v>
      </c>
      <c r="T9" s="14">
        <v>0.19</v>
      </c>
      <c r="U9" s="14">
        <v>190</v>
      </c>
      <c r="V9" s="14">
        <v>241</v>
      </c>
      <c r="W9" s="42">
        <v>41</v>
      </c>
      <c r="X9" s="17"/>
      <c r="Y9" s="13"/>
      <c r="Z9" s="13"/>
      <c r="AA9" s="13"/>
      <c r="AB9" s="13"/>
      <c r="AC9" s="13"/>
      <c r="AD9" s="13"/>
      <c r="AE9" s="37"/>
      <c r="AF9" s="21">
        <v>197</v>
      </c>
      <c r="AG9" s="21"/>
    </row>
    <row r="10" spans="1:33" ht="12.75">
      <c r="A10" s="21">
        <v>536</v>
      </c>
      <c r="B10" s="21" t="s">
        <v>469</v>
      </c>
      <c r="C10" s="21" t="s">
        <v>474</v>
      </c>
      <c r="D10" s="41">
        <v>181</v>
      </c>
      <c r="E10" s="14">
        <v>27.6</v>
      </c>
      <c r="F10" s="14">
        <v>7.8</v>
      </c>
      <c r="G10" s="14"/>
      <c r="H10" s="14">
        <v>63.3</v>
      </c>
      <c r="I10" s="42">
        <v>1.3</v>
      </c>
      <c r="J10" s="41"/>
      <c r="K10" s="14">
        <v>100</v>
      </c>
      <c r="L10" s="14">
        <v>140</v>
      </c>
      <c r="M10" s="14"/>
      <c r="N10" s="76">
        <v>6500</v>
      </c>
      <c r="O10" s="41">
        <v>36</v>
      </c>
      <c r="P10" s="14">
        <v>210</v>
      </c>
      <c r="Q10" s="14">
        <v>11.3</v>
      </c>
      <c r="R10" s="14">
        <v>21.7</v>
      </c>
      <c r="S10" s="14">
        <v>2</v>
      </c>
      <c r="T10" s="14">
        <v>0.2</v>
      </c>
      <c r="U10" s="14">
        <v>200</v>
      </c>
      <c r="V10" s="14">
        <v>245</v>
      </c>
      <c r="W10" s="42">
        <v>43</v>
      </c>
      <c r="X10" s="17"/>
      <c r="Y10" s="13"/>
      <c r="Z10" s="13"/>
      <c r="AA10" s="13"/>
      <c r="AB10" s="13"/>
      <c r="AC10" s="13"/>
      <c r="AD10" s="13"/>
      <c r="AE10" s="37"/>
      <c r="AF10" s="21">
        <v>291</v>
      </c>
      <c r="AG10" s="21"/>
    </row>
    <row r="11" spans="1:33" ht="12.75">
      <c r="A11" s="21">
        <v>537</v>
      </c>
      <c r="B11" s="21" t="s">
        <v>470</v>
      </c>
      <c r="C11" s="21" t="s">
        <v>282</v>
      </c>
      <c r="D11" s="41">
        <v>116</v>
      </c>
      <c r="E11" s="14">
        <v>18.3</v>
      </c>
      <c r="F11" s="14">
        <v>4</v>
      </c>
      <c r="G11" s="14">
        <v>0.4</v>
      </c>
      <c r="H11" s="14">
        <v>76.3</v>
      </c>
      <c r="I11" s="42">
        <v>1</v>
      </c>
      <c r="J11" s="41"/>
      <c r="K11" s="14">
        <v>320</v>
      </c>
      <c r="L11" s="14">
        <v>180</v>
      </c>
      <c r="M11" s="14"/>
      <c r="N11" s="76"/>
      <c r="O11" s="41">
        <v>83</v>
      </c>
      <c r="P11" s="14">
        <v>320</v>
      </c>
      <c r="Q11" s="14">
        <v>14.8</v>
      </c>
      <c r="R11" s="14">
        <v>25.3</v>
      </c>
      <c r="S11" s="14">
        <v>4.9</v>
      </c>
      <c r="T11" s="14"/>
      <c r="U11" s="14">
        <v>240</v>
      </c>
      <c r="V11" s="14">
        <v>293</v>
      </c>
      <c r="W11" s="42">
        <v>67</v>
      </c>
      <c r="X11" s="17"/>
      <c r="Y11" s="13"/>
      <c r="Z11" s="13"/>
      <c r="AA11" s="13"/>
      <c r="AB11" s="13"/>
      <c r="AC11" s="13"/>
      <c r="AD11" s="13"/>
      <c r="AE11" s="37"/>
      <c r="AF11" s="21">
        <v>155</v>
      </c>
      <c r="AG11" s="21"/>
    </row>
    <row r="12" spans="1:33" ht="12.75">
      <c r="A12" s="21">
        <v>538</v>
      </c>
      <c r="B12" s="21" t="s">
        <v>470</v>
      </c>
      <c r="C12" s="21" t="s">
        <v>473</v>
      </c>
      <c r="D12" s="41">
        <v>168</v>
      </c>
      <c r="E12" s="14">
        <v>29</v>
      </c>
      <c r="F12" s="14">
        <v>5.7</v>
      </c>
      <c r="G12" s="14">
        <v>2</v>
      </c>
      <c r="H12" s="14">
        <v>78.2</v>
      </c>
      <c r="I12" s="42">
        <v>1.1</v>
      </c>
      <c r="J12" s="41"/>
      <c r="K12" s="14">
        <v>160</v>
      </c>
      <c r="L12" s="14">
        <v>50</v>
      </c>
      <c r="M12" s="14"/>
      <c r="N12" s="76"/>
      <c r="O12" s="41">
        <v>91</v>
      </c>
      <c r="P12" s="14">
        <v>341</v>
      </c>
      <c r="Q12" s="14">
        <v>19.1</v>
      </c>
      <c r="R12" s="14">
        <v>26.4</v>
      </c>
      <c r="S12" s="14">
        <v>7.3</v>
      </c>
      <c r="T12" s="14"/>
      <c r="U12" s="14">
        <v>274</v>
      </c>
      <c r="V12" s="14">
        <v>316</v>
      </c>
      <c r="W12" s="42">
        <v>75</v>
      </c>
      <c r="X12" s="17"/>
      <c r="Y12" s="13"/>
      <c r="Z12" s="13"/>
      <c r="AA12" s="13"/>
      <c r="AB12" s="13"/>
      <c r="AC12" s="13"/>
      <c r="AD12" s="13"/>
      <c r="AE12" s="37"/>
      <c r="AF12" s="21">
        <v>218</v>
      </c>
      <c r="AG12" s="21"/>
    </row>
    <row r="13" spans="1:33" ht="12.75">
      <c r="A13" s="21">
        <v>539</v>
      </c>
      <c r="B13" s="21" t="s">
        <v>471</v>
      </c>
      <c r="C13" s="21" t="s">
        <v>282</v>
      </c>
      <c r="D13" s="41">
        <v>158</v>
      </c>
      <c r="E13" s="14">
        <v>16</v>
      </c>
      <c r="F13" s="14">
        <v>11.2</v>
      </c>
      <c r="G13" s="14">
        <v>0.4</v>
      </c>
      <c r="H13" s="14">
        <v>71.2</v>
      </c>
      <c r="I13" s="42">
        <v>1.2</v>
      </c>
      <c r="J13" s="41"/>
      <c r="K13" s="14"/>
      <c r="L13" s="14"/>
      <c r="M13" s="14"/>
      <c r="N13" s="76"/>
      <c r="O13" s="41"/>
      <c r="P13" s="14"/>
      <c r="Q13" s="14"/>
      <c r="R13" s="14"/>
      <c r="S13" s="14"/>
      <c r="T13" s="14"/>
      <c r="U13" s="14"/>
      <c r="V13" s="14"/>
      <c r="W13" s="42"/>
      <c r="X13" s="17"/>
      <c r="Y13" s="13"/>
      <c r="Z13" s="13"/>
      <c r="AA13" s="13"/>
      <c r="AB13" s="13"/>
      <c r="AC13" s="13"/>
      <c r="AD13" s="13"/>
      <c r="AE13" s="37"/>
      <c r="AF13" s="21"/>
      <c r="AG13" s="21"/>
    </row>
    <row r="14" spans="1:33" ht="12.75">
      <c r="A14" s="21">
        <v>540</v>
      </c>
      <c r="B14" s="21" t="s">
        <v>471</v>
      </c>
      <c r="C14" s="21" t="s">
        <v>473</v>
      </c>
      <c r="D14" s="41">
        <v>460</v>
      </c>
      <c r="E14" s="14">
        <v>29.5</v>
      </c>
      <c r="F14" s="14">
        <v>43.2</v>
      </c>
      <c r="G14" s="14"/>
      <c r="H14" s="14">
        <v>25.8</v>
      </c>
      <c r="I14" s="42">
        <v>1.3</v>
      </c>
      <c r="J14" s="41"/>
      <c r="K14" s="14"/>
      <c r="L14" s="14"/>
      <c r="M14" s="14"/>
      <c r="N14" s="76"/>
      <c r="O14" s="41"/>
      <c r="P14" s="14"/>
      <c r="Q14" s="14"/>
      <c r="R14" s="14"/>
      <c r="S14" s="14"/>
      <c r="T14" s="14"/>
      <c r="U14" s="14"/>
      <c r="V14" s="14"/>
      <c r="W14" s="42"/>
      <c r="X14" s="17"/>
      <c r="Y14" s="13"/>
      <c r="Z14" s="13"/>
      <c r="AA14" s="13"/>
      <c r="AB14" s="13"/>
      <c r="AC14" s="13"/>
      <c r="AD14" s="13"/>
      <c r="AE14" s="37"/>
      <c r="AF14" s="21"/>
      <c r="AG14" s="21"/>
    </row>
    <row r="15" spans="1:33" ht="12.75">
      <c r="A15" s="21">
        <v>541</v>
      </c>
      <c r="B15" s="21" t="s">
        <v>472</v>
      </c>
      <c r="C15" s="21" t="s">
        <v>282</v>
      </c>
      <c r="D15" s="41">
        <v>128</v>
      </c>
      <c r="E15" s="14">
        <v>19.8</v>
      </c>
      <c r="F15" s="14">
        <v>5.4</v>
      </c>
      <c r="G15" s="14">
        <v>0.5</v>
      </c>
      <c r="H15" s="14">
        <v>73.1</v>
      </c>
      <c r="I15" s="42">
        <v>1.2</v>
      </c>
      <c r="J15" s="41"/>
      <c r="K15" s="14">
        <v>88</v>
      </c>
      <c r="L15" s="14">
        <v>115</v>
      </c>
      <c r="M15" s="14"/>
      <c r="N15" s="76">
        <v>8500</v>
      </c>
      <c r="O15" s="41">
        <v>41</v>
      </c>
      <c r="P15" s="14">
        <v>196</v>
      </c>
      <c r="Q15" s="14">
        <v>16</v>
      </c>
      <c r="R15" s="14">
        <v>18.6</v>
      </c>
      <c r="S15" s="14">
        <v>4.7</v>
      </c>
      <c r="T15" s="14"/>
      <c r="U15" s="14">
        <v>208</v>
      </c>
      <c r="V15" s="14">
        <v>298</v>
      </c>
      <c r="W15" s="42">
        <v>65</v>
      </c>
      <c r="X15" s="17"/>
      <c r="Y15" s="13"/>
      <c r="Z15" s="13"/>
      <c r="AA15" s="13"/>
      <c r="AB15" s="13"/>
      <c r="AC15" s="13"/>
      <c r="AD15" s="13"/>
      <c r="AE15" s="37"/>
      <c r="AF15" s="21">
        <v>208</v>
      </c>
      <c r="AG15" s="21"/>
    </row>
    <row r="16" spans="1:33" ht="12.75">
      <c r="A16" s="21">
        <v>542</v>
      </c>
      <c r="B16" s="21" t="s">
        <v>472</v>
      </c>
      <c r="C16" s="21" t="s">
        <v>473</v>
      </c>
      <c r="D16" s="41">
        <v>219</v>
      </c>
      <c r="E16" s="14">
        <v>36.2</v>
      </c>
      <c r="F16" s="14">
        <v>7.3</v>
      </c>
      <c r="G16" s="14">
        <v>0.2</v>
      </c>
      <c r="H16" s="14">
        <v>54.8</v>
      </c>
      <c r="I16" s="42">
        <v>1.5</v>
      </c>
      <c r="J16" s="41"/>
      <c r="K16" s="14">
        <v>65</v>
      </c>
      <c r="L16" s="14">
        <v>20</v>
      </c>
      <c r="M16" s="14"/>
      <c r="N16" s="76"/>
      <c r="O16" s="122">
        <v>53</v>
      </c>
      <c r="P16" s="8">
        <v>403</v>
      </c>
      <c r="Q16" s="8">
        <v>28.2</v>
      </c>
      <c r="R16" s="8">
        <v>30</v>
      </c>
      <c r="S16" s="8">
        <v>9.8</v>
      </c>
      <c r="T16" s="8">
        <v>0.24</v>
      </c>
      <c r="U16" s="8">
        <v>337</v>
      </c>
      <c r="V16" s="8">
        <v>347</v>
      </c>
      <c r="W16" s="123">
        <v>108</v>
      </c>
      <c r="X16" s="17"/>
      <c r="Y16" s="13"/>
      <c r="Z16" s="13"/>
      <c r="AA16" s="13"/>
      <c r="AB16" s="13"/>
      <c r="AC16" s="13"/>
      <c r="AD16" s="13"/>
      <c r="AE16" s="37"/>
      <c r="AF16" s="21">
        <v>300</v>
      </c>
      <c r="AG16" s="21"/>
    </row>
    <row r="17" spans="1:33" ht="13.5" thickBot="1">
      <c r="A17" s="22">
        <v>250</v>
      </c>
      <c r="B17" s="22" t="s">
        <v>472</v>
      </c>
      <c r="C17" s="22" t="s">
        <v>474</v>
      </c>
      <c r="D17" s="43">
        <v>209</v>
      </c>
      <c r="E17" s="44">
        <v>29.4</v>
      </c>
      <c r="F17" s="44">
        <v>10.2</v>
      </c>
      <c r="G17" s="44"/>
      <c r="H17" s="44">
        <v>59.1</v>
      </c>
      <c r="I17" s="45">
        <v>1.3</v>
      </c>
      <c r="J17" s="43"/>
      <c r="K17" s="44"/>
      <c r="L17" s="44"/>
      <c r="M17" s="44"/>
      <c r="N17" s="108"/>
      <c r="O17" s="43">
        <v>40</v>
      </c>
      <c r="P17" s="44">
        <v>211</v>
      </c>
      <c r="Q17" s="44">
        <v>20.7</v>
      </c>
      <c r="R17" s="44">
        <v>22.2</v>
      </c>
      <c r="S17" s="44">
        <v>10.8</v>
      </c>
      <c r="T17" s="44"/>
      <c r="U17" s="44">
        <v>248</v>
      </c>
      <c r="V17" s="44">
        <v>320</v>
      </c>
      <c r="W17" s="45">
        <v>74</v>
      </c>
      <c r="X17" s="62"/>
      <c r="Y17" s="39"/>
      <c r="Z17" s="39"/>
      <c r="AA17" s="39"/>
      <c r="AB17" s="39"/>
      <c r="AC17" s="39"/>
      <c r="AD17" s="39"/>
      <c r="AE17" s="40"/>
      <c r="AF17" s="22">
        <v>281</v>
      </c>
      <c r="AG17" s="22"/>
    </row>
  </sheetData>
  <sheetProtection/>
  <mergeCells count="8">
    <mergeCell ref="X3:AE3"/>
    <mergeCell ref="J1:N1"/>
    <mergeCell ref="O1:W1"/>
    <mergeCell ref="X1:AE1"/>
    <mergeCell ref="D1:I1"/>
    <mergeCell ref="K2:N2"/>
    <mergeCell ref="K3:N3"/>
    <mergeCell ref="O3:W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65"/>
  <sheetViews>
    <sheetView zoomScalePageLayoutView="0" workbookViewId="0" topLeftCell="A29">
      <selection activeCell="B43" sqref="B43"/>
    </sheetView>
  </sheetViews>
  <sheetFormatPr defaultColWidth="11.421875" defaultRowHeight="12.75"/>
  <cols>
    <col min="1" max="1" width="4.28125" style="0" bestFit="1" customWidth="1"/>
    <col min="2" max="2" width="18.421875" style="0" bestFit="1" customWidth="1"/>
    <col min="3" max="3" width="13.28125" style="3" bestFit="1" customWidth="1"/>
    <col min="4" max="4" width="5.00390625" style="0" bestFit="1" customWidth="1"/>
    <col min="5" max="8" width="5.28125" style="0" bestFit="1" customWidth="1"/>
    <col min="9" max="9" width="5.57421875" style="0" bestFit="1" customWidth="1"/>
    <col min="10" max="10" width="4.7109375" style="0" bestFit="1" customWidth="1"/>
    <col min="11" max="11" width="5.28125" style="0" bestFit="1" customWidth="1"/>
    <col min="12" max="13" width="7.00390625" style="0" bestFit="1" customWidth="1"/>
    <col min="14" max="14" width="5.8515625" style="0" bestFit="1" customWidth="1"/>
    <col min="15" max="15" width="7.57421875" style="1" bestFit="1" customWidth="1"/>
    <col min="16" max="16" width="8.7109375" style="1" bestFit="1" customWidth="1"/>
    <col min="17" max="18" width="7.57421875" style="1" bestFit="1" customWidth="1"/>
    <col min="19" max="20" width="5.28125" style="1" bestFit="1" customWidth="1"/>
    <col min="21" max="22" width="7.57421875" style="1" bestFit="1" customWidth="1"/>
    <col min="23" max="23" width="8.7109375" style="1" bestFit="1" customWidth="1"/>
    <col min="24" max="24" width="7.7109375" style="0" bestFit="1" customWidth="1"/>
    <col min="25" max="27" width="8.7109375" style="0" bestFit="1" customWidth="1"/>
    <col min="28" max="28" width="7.57421875" style="0" bestFit="1" customWidth="1"/>
    <col min="29" max="29" width="8.7109375" style="0" bestFit="1" customWidth="1"/>
    <col min="30" max="30" width="7.57421875" style="0" bestFit="1" customWidth="1"/>
    <col min="31" max="31" width="8.7109375" style="0" bestFit="1" customWidth="1"/>
    <col min="32" max="32" width="8.421875" style="0" bestFit="1" customWidth="1"/>
    <col min="33" max="33" width="10.421875" style="0" bestFit="1" customWidth="1"/>
  </cols>
  <sheetData>
    <row r="1" spans="1:33" ht="13.5" thickBot="1">
      <c r="A1" s="18"/>
      <c r="B1" s="23" t="s">
        <v>41</v>
      </c>
      <c r="C1" s="26" t="s">
        <v>42</v>
      </c>
      <c r="D1" s="170" t="s">
        <v>478</v>
      </c>
      <c r="E1" s="171"/>
      <c r="F1" s="171"/>
      <c r="G1" s="171"/>
      <c r="H1" s="171"/>
      <c r="I1" s="171"/>
      <c r="J1" s="170" t="s">
        <v>49</v>
      </c>
      <c r="K1" s="171"/>
      <c r="L1" s="171"/>
      <c r="M1" s="171"/>
      <c r="N1" s="172"/>
      <c r="O1" s="169" t="s">
        <v>67</v>
      </c>
      <c r="P1" s="169"/>
      <c r="Q1" s="169"/>
      <c r="R1" s="169"/>
      <c r="S1" s="169"/>
      <c r="T1" s="169"/>
      <c r="U1" s="169"/>
      <c r="V1" s="169"/>
      <c r="W1" s="169"/>
      <c r="X1" s="173" t="s">
        <v>50</v>
      </c>
      <c r="Y1" s="174"/>
      <c r="Z1" s="174"/>
      <c r="AA1" s="174"/>
      <c r="AB1" s="174"/>
      <c r="AC1" s="174"/>
      <c r="AD1" s="174"/>
      <c r="AE1" s="175"/>
      <c r="AF1" s="28" t="s">
        <v>51</v>
      </c>
      <c r="AG1" s="23" t="s">
        <v>52</v>
      </c>
    </row>
    <row r="2" spans="1:33" ht="13.5" thickBot="1">
      <c r="A2" s="19"/>
      <c r="B2" s="24"/>
      <c r="C2" s="27"/>
      <c r="D2" s="97"/>
      <c r="E2" s="73"/>
      <c r="F2" s="73"/>
      <c r="G2" s="73"/>
      <c r="H2" s="73"/>
      <c r="I2" s="73"/>
      <c r="J2" s="23" t="s">
        <v>492</v>
      </c>
      <c r="K2" s="176"/>
      <c r="L2" s="176"/>
      <c r="M2" s="176"/>
      <c r="N2" s="177"/>
      <c r="O2" s="4"/>
      <c r="P2" s="4"/>
      <c r="Q2" s="4"/>
      <c r="R2" s="4"/>
      <c r="S2" s="4"/>
      <c r="T2" s="4"/>
      <c r="U2" s="4"/>
      <c r="V2" s="4"/>
      <c r="W2" s="4"/>
      <c r="X2" s="46"/>
      <c r="Y2" s="2"/>
      <c r="Z2" s="2"/>
      <c r="AA2" s="2"/>
      <c r="AB2" s="2"/>
      <c r="AC2" s="2"/>
      <c r="AD2" s="2"/>
      <c r="AE2" s="47"/>
      <c r="AF2" s="46"/>
      <c r="AG2" s="19"/>
    </row>
    <row r="3" spans="1:33" ht="13.5" thickBot="1">
      <c r="A3" s="20"/>
      <c r="B3" s="120" t="s">
        <v>430</v>
      </c>
      <c r="C3" s="26"/>
      <c r="D3" s="29"/>
      <c r="E3" s="11"/>
      <c r="F3" s="11"/>
      <c r="G3" s="11"/>
      <c r="H3" s="11"/>
      <c r="I3" s="11"/>
      <c r="J3" s="24">
        <v>100</v>
      </c>
      <c r="K3" s="166" t="s">
        <v>493</v>
      </c>
      <c r="L3" s="167"/>
      <c r="M3" s="167"/>
      <c r="N3" s="168"/>
      <c r="O3" s="178" t="s">
        <v>496</v>
      </c>
      <c r="P3" s="179"/>
      <c r="Q3" s="179"/>
      <c r="R3" s="179"/>
      <c r="S3" s="179"/>
      <c r="T3" s="179"/>
      <c r="U3" s="179"/>
      <c r="V3" s="179"/>
      <c r="W3" s="180"/>
      <c r="X3" s="166" t="s">
        <v>496</v>
      </c>
      <c r="Y3" s="167"/>
      <c r="Z3" s="167"/>
      <c r="AA3" s="167"/>
      <c r="AB3" s="167"/>
      <c r="AC3" s="167"/>
      <c r="AD3" s="167"/>
      <c r="AE3" s="168"/>
      <c r="AF3" s="53"/>
      <c r="AG3" s="18"/>
    </row>
    <row r="4" spans="1:33" ht="13.5" thickBot="1">
      <c r="A4" s="87" t="s">
        <v>14</v>
      </c>
      <c r="B4" s="87"/>
      <c r="C4" s="96"/>
      <c r="D4" s="97" t="s">
        <v>43</v>
      </c>
      <c r="E4" s="73" t="s">
        <v>44</v>
      </c>
      <c r="F4" s="73" t="s">
        <v>45</v>
      </c>
      <c r="G4" s="73" t="s">
        <v>46</v>
      </c>
      <c r="H4" s="73" t="s">
        <v>47</v>
      </c>
      <c r="I4" s="73" t="s">
        <v>477</v>
      </c>
      <c r="J4" s="121" t="s">
        <v>53</v>
      </c>
      <c r="K4" s="74" t="s">
        <v>54</v>
      </c>
      <c r="L4" s="72" t="s">
        <v>55</v>
      </c>
      <c r="M4" s="72" t="s">
        <v>56</v>
      </c>
      <c r="N4" s="113" t="s">
        <v>57</v>
      </c>
      <c r="O4" s="124" t="s">
        <v>58</v>
      </c>
      <c r="P4" s="125" t="s">
        <v>59</v>
      </c>
      <c r="Q4" s="125" t="s">
        <v>60</v>
      </c>
      <c r="R4" s="125" t="s">
        <v>61</v>
      </c>
      <c r="S4" s="125" t="s">
        <v>62</v>
      </c>
      <c r="T4" s="125" t="s">
        <v>63</v>
      </c>
      <c r="U4" s="125" t="s">
        <v>64</v>
      </c>
      <c r="V4" s="125" t="s">
        <v>65</v>
      </c>
      <c r="W4" s="126" t="s">
        <v>66</v>
      </c>
      <c r="X4" s="127" t="s">
        <v>68</v>
      </c>
      <c r="Y4" s="128" t="s">
        <v>69</v>
      </c>
      <c r="Z4" s="128" t="s">
        <v>70</v>
      </c>
      <c r="AA4" s="128" t="s">
        <v>71</v>
      </c>
      <c r="AB4" s="128" t="s">
        <v>72</v>
      </c>
      <c r="AC4" s="128" t="s">
        <v>73</v>
      </c>
      <c r="AD4" s="128" t="s">
        <v>74</v>
      </c>
      <c r="AE4" s="113" t="s">
        <v>75</v>
      </c>
      <c r="AF4" s="54"/>
      <c r="AG4" s="95"/>
    </row>
    <row r="5" spans="1:33" ht="12.75">
      <c r="A5" s="20">
        <v>1</v>
      </c>
      <c r="B5" s="20" t="s">
        <v>15</v>
      </c>
      <c r="C5" s="129" t="s">
        <v>31</v>
      </c>
      <c r="D5" s="36">
        <v>355</v>
      </c>
      <c r="E5" s="13">
        <v>8.2</v>
      </c>
      <c r="F5" s="13">
        <v>0.6</v>
      </c>
      <c r="G5" s="13">
        <v>77</v>
      </c>
      <c r="H5" s="13">
        <v>12.8</v>
      </c>
      <c r="I5" s="37">
        <v>1.4</v>
      </c>
      <c r="J5" s="36"/>
      <c r="K5" s="13">
        <v>50</v>
      </c>
      <c r="L5" s="13">
        <v>30</v>
      </c>
      <c r="M5" s="13"/>
      <c r="N5" s="37">
        <v>1500</v>
      </c>
      <c r="O5" s="30">
        <v>14.3</v>
      </c>
      <c r="P5" s="16">
        <v>113</v>
      </c>
      <c r="Q5" s="16">
        <v>16.6</v>
      </c>
      <c r="R5" s="16">
        <v>30.5</v>
      </c>
      <c r="S5" s="16">
        <v>1.2</v>
      </c>
      <c r="T5" s="16">
        <v>0.12</v>
      </c>
      <c r="U5" s="16">
        <v>110</v>
      </c>
      <c r="V5" s="16">
        <v>78.5</v>
      </c>
      <c r="W5" s="31">
        <v>16</v>
      </c>
      <c r="X5" s="36">
        <v>367</v>
      </c>
      <c r="Y5" s="13">
        <v>358</v>
      </c>
      <c r="Z5" s="13">
        <v>658</v>
      </c>
      <c r="AA5" s="13">
        <v>298</v>
      </c>
      <c r="AB5" s="13">
        <v>130</v>
      </c>
      <c r="AC5" s="13">
        <v>290</v>
      </c>
      <c r="AD5" s="13">
        <v>82</v>
      </c>
      <c r="AE5" s="37">
        <v>558</v>
      </c>
      <c r="AF5" s="21">
        <v>96</v>
      </c>
      <c r="AG5" s="21"/>
    </row>
    <row r="6" spans="1:33" ht="12.75">
      <c r="A6" s="21">
        <v>2</v>
      </c>
      <c r="B6" s="21" t="s">
        <v>15</v>
      </c>
      <c r="C6" s="77" t="s">
        <v>8</v>
      </c>
      <c r="D6" s="36">
        <v>126</v>
      </c>
      <c r="E6" s="13">
        <v>2.3</v>
      </c>
      <c r="F6" s="13">
        <v>0.2</v>
      </c>
      <c r="G6" s="13">
        <v>31.1</v>
      </c>
      <c r="H6" s="13">
        <v>65</v>
      </c>
      <c r="I6" s="37">
        <v>1.4</v>
      </c>
      <c r="J6" s="36"/>
      <c r="K6" s="13">
        <v>10</v>
      </c>
      <c r="L6" s="13">
        <v>6</v>
      </c>
      <c r="M6" s="13"/>
      <c r="N6" s="37">
        <v>750</v>
      </c>
      <c r="O6" s="30">
        <v>2.2</v>
      </c>
      <c r="P6" s="16">
        <v>36</v>
      </c>
      <c r="Q6" s="16">
        <v>4</v>
      </c>
      <c r="R6" s="16">
        <v>4.4</v>
      </c>
      <c r="S6" s="16">
        <v>0.18</v>
      </c>
      <c r="T6" s="16">
        <v>0.02</v>
      </c>
      <c r="U6" s="16">
        <v>34</v>
      </c>
      <c r="V6" s="16">
        <v>268</v>
      </c>
      <c r="W6" s="31">
        <v>9</v>
      </c>
      <c r="X6" s="36"/>
      <c r="Y6" s="13"/>
      <c r="Z6" s="13"/>
      <c r="AA6" s="13"/>
      <c r="AB6" s="13"/>
      <c r="AC6" s="13"/>
      <c r="AD6" s="13"/>
      <c r="AE6" s="37"/>
      <c r="AF6" s="21"/>
      <c r="AG6" s="21"/>
    </row>
    <row r="7" spans="1:33" ht="12.75">
      <c r="A7" s="21">
        <v>3</v>
      </c>
      <c r="B7" s="21" t="s">
        <v>15</v>
      </c>
      <c r="C7" s="77" t="s">
        <v>32</v>
      </c>
      <c r="D7" s="36">
        <v>320</v>
      </c>
      <c r="E7" s="13">
        <v>6.9</v>
      </c>
      <c r="F7" s="13">
        <v>0.4</v>
      </c>
      <c r="G7" s="13">
        <v>74.5</v>
      </c>
      <c r="H7" s="13">
        <v>16</v>
      </c>
      <c r="I7" s="37">
        <v>1.5</v>
      </c>
      <c r="J7" s="36"/>
      <c r="K7" s="13"/>
      <c r="L7" s="13"/>
      <c r="M7" s="13"/>
      <c r="N7" s="37">
        <v>1200</v>
      </c>
      <c r="O7" s="30">
        <v>4.1</v>
      </c>
      <c r="P7" s="16">
        <v>58</v>
      </c>
      <c r="Q7" s="16">
        <v>2.8</v>
      </c>
      <c r="R7" s="16">
        <v>10</v>
      </c>
      <c r="S7" s="16">
        <v>0.33</v>
      </c>
      <c r="T7" s="16">
        <v>0.04</v>
      </c>
      <c r="U7" s="16">
        <v>65</v>
      </c>
      <c r="V7" s="16">
        <v>61</v>
      </c>
      <c r="W7" s="31">
        <v>18</v>
      </c>
      <c r="X7" s="36"/>
      <c r="Y7" s="13"/>
      <c r="Z7" s="13"/>
      <c r="AA7" s="13"/>
      <c r="AB7" s="13"/>
      <c r="AC7" s="13"/>
      <c r="AD7" s="13"/>
      <c r="AE7" s="37"/>
      <c r="AF7" s="21"/>
      <c r="AG7" s="21"/>
    </row>
    <row r="8" spans="1:33" ht="12.75">
      <c r="A8" s="21">
        <v>4</v>
      </c>
      <c r="B8" s="21" t="s">
        <v>16</v>
      </c>
      <c r="C8" s="77" t="s">
        <v>33</v>
      </c>
      <c r="D8" s="36">
        <v>384</v>
      </c>
      <c r="E8" s="13">
        <v>14.3</v>
      </c>
      <c r="F8" s="13">
        <v>7.7</v>
      </c>
      <c r="G8" s="13">
        <v>65.2</v>
      </c>
      <c r="H8" s="13">
        <v>9.8</v>
      </c>
      <c r="I8" s="37">
        <v>2.6</v>
      </c>
      <c r="J8" s="36"/>
      <c r="K8" s="13">
        <v>530</v>
      </c>
      <c r="L8" s="13">
        <v>140</v>
      </c>
      <c r="M8" s="13"/>
      <c r="N8" s="37">
        <v>2800</v>
      </c>
      <c r="O8" s="30">
        <v>20</v>
      </c>
      <c r="P8" s="16">
        <v>360</v>
      </c>
      <c r="Q8" s="16">
        <v>55</v>
      </c>
      <c r="R8" s="16">
        <v>124</v>
      </c>
      <c r="S8" s="16">
        <v>4.12</v>
      </c>
      <c r="T8" s="16">
        <v>0.5</v>
      </c>
      <c r="U8" s="16">
        <v>368</v>
      </c>
      <c r="V8" s="16">
        <v>170</v>
      </c>
      <c r="W8" s="31">
        <v>62</v>
      </c>
      <c r="X8" s="36"/>
      <c r="Y8" s="13"/>
      <c r="Z8" s="13"/>
      <c r="AA8" s="13"/>
      <c r="AB8" s="13"/>
      <c r="AC8" s="13"/>
      <c r="AD8" s="13"/>
      <c r="AE8" s="37"/>
      <c r="AF8" s="21">
        <v>132</v>
      </c>
      <c r="AG8" s="21"/>
    </row>
    <row r="9" spans="1:33" ht="12.75">
      <c r="A9" s="21">
        <v>5</v>
      </c>
      <c r="B9" s="21" t="s">
        <v>17</v>
      </c>
      <c r="C9" s="77" t="s">
        <v>34</v>
      </c>
      <c r="D9" s="36">
        <v>355</v>
      </c>
      <c r="E9" s="13">
        <v>8.6</v>
      </c>
      <c r="F9" s="13">
        <v>1.4</v>
      </c>
      <c r="G9" s="13">
        <v>78.2</v>
      </c>
      <c r="H9" s="13">
        <v>9.4</v>
      </c>
      <c r="I9" s="37">
        <v>2.3</v>
      </c>
      <c r="J9" s="36">
        <v>71</v>
      </c>
      <c r="K9" s="13">
        <v>450</v>
      </c>
      <c r="L9" s="13">
        <v>115</v>
      </c>
      <c r="M9" s="13"/>
      <c r="N9" s="37">
        <v>800</v>
      </c>
      <c r="O9" s="30">
        <v>2.6</v>
      </c>
      <c r="P9" s="16">
        <v>123</v>
      </c>
      <c r="Q9" s="16">
        <v>12</v>
      </c>
      <c r="R9" s="16">
        <v>28.2</v>
      </c>
      <c r="S9" s="16">
        <v>0.8</v>
      </c>
      <c r="T9" s="16">
        <v>0.72</v>
      </c>
      <c r="U9" s="16">
        <v>206</v>
      </c>
      <c r="V9" s="16">
        <v>107</v>
      </c>
      <c r="W9" s="31">
        <v>105</v>
      </c>
      <c r="X9" s="36">
        <v>570</v>
      </c>
      <c r="Y9" s="13">
        <v>464</v>
      </c>
      <c r="Z9" s="13">
        <v>803</v>
      </c>
      <c r="AA9" s="13">
        <v>387</v>
      </c>
      <c r="AB9" s="13">
        <v>166</v>
      </c>
      <c r="AC9" s="13">
        <v>387</v>
      </c>
      <c r="AD9" s="13">
        <v>150</v>
      </c>
      <c r="AE9" s="37">
        <v>581</v>
      </c>
      <c r="AF9" s="21">
        <v>175</v>
      </c>
      <c r="AG9" s="21"/>
    </row>
    <row r="10" spans="1:33" ht="12.75">
      <c r="A10" s="21">
        <v>6</v>
      </c>
      <c r="B10" s="21" t="s">
        <v>17</v>
      </c>
      <c r="C10" s="77" t="s">
        <v>35</v>
      </c>
      <c r="D10" s="36">
        <v>125</v>
      </c>
      <c r="E10" s="13">
        <v>2.6</v>
      </c>
      <c r="F10" s="13">
        <v>0.6</v>
      </c>
      <c r="G10" s="13">
        <v>27.6</v>
      </c>
      <c r="H10" s="13">
        <v>67</v>
      </c>
      <c r="I10" s="37">
        <v>2</v>
      </c>
      <c r="J10" s="36"/>
      <c r="K10" s="13"/>
      <c r="L10" s="13"/>
      <c r="M10" s="13"/>
      <c r="N10" s="37"/>
      <c r="O10" s="30">
        <v>0.8</v>
      </c>
      <c r="P10" s="16">
        <v>470</v>
      </c>
      <c r="Q10" s="16">
        <v>3.4</v>
      </c>
      <c r="R10" s="16">
        <v>6.8</v>
      </c>
      <c r="S10" s="16">
        <v>0.23</v>
      </c>
      <c r="T10" s="16">
        <v>0.04</v>
      </c>
      <c r="U10" s="16">
        <v>70</v>
      </c>
      <c r="V10" s="16">
        <v>36.5</v>
      </c>
      <c r="W10" s="31">
        <v>35.8</v>
      </c>
      <c r="X10" s="36"/>
      <c r="Y10" s="13"/>
      <c r="Z10" s="13"/>
      <c r="AA10" s="13"/>
      <c r="AB10" s="13"/>
      <c r="AC10" s="13"/>
      <c r="AD10" s="13"/>
      <c r="AE10" s="37"/>
      <c r="AF10" s="21">
        <v>69</v>
      </c>
      <c r="AG10" s="21"/>
    </row>
    <row r="11" spans="1:33" ht="12.75">
      <c r="A11" s="21">
        <v>7</v>
      </c>
      <c r="B11" s="21" t="s">
        <v>30</v>
      </c>
      <c r="C11" s="77" t="s">
        <v>33</v>
      </c>
      <c r="D11" s="36">
        <v>341</v>
      </c>
      <c r="E11" s="13">
        <v>8.2</v>
      </c>
      <c r="F11" s="13">
        <v>1.6</v>
      </c>
      <c r="G11" s="13">
        <v>75</v>
      </c>
      <c r="H11" s="13">
        <v>15.2</v>
      </c>
      <c r="I11" s="37">
        <v>0.84</v>
      </c>
      <c r="J11" s="36"/>
      <c r="K11" s="13">
        <v>285</v>
      </c>
      <c r="L11" s="13">
        <v>380</v>
      </c>
      <c r="M11" s="13"/>
      <c r="N11" s="37"/>
      <c r="O11" s="30"/>
      <c r="P11" s="16">
        <v>305</v>
      </c>
      <c r="Q11" s="16">
        <v>28.2</v>
      </c>
      <c r="R11" s="16">
        <v>63</v>
      </c>
      <c r="S11" s="16">
        <v>3.2</v>
      </c>
      <c r="T11" s="16">
        <v>0.65</v>
      </c>
      <c r="U11" s="16">
        <v>252</v>
      </c>
      <c r="V11" s="16">
        <v>146</v>
      </c>
      <c r="W11" s="31"/>
      <c r="X11" s="36"/>
      <c r="Y11" s="13"/>
      <c r="Z11" s="13"/>
      <c r="AA11" s="13"/>
      <c r="AB11" s="13"/>
      <c r="AC11" s="13"/>
      <c r="AD11" s="13"/>
      <c r="AE11" s="37"/>
      <c r="AF11" s="21"/>
      <c r="AG11" s="21"/>
    </row>
    <row r="12" spans="1:33" ht="12.75">
      <c r="A12" s="21">
        <v>8</v>
      </c>
      <c r="B12" s="21" t="s">
        <v>18</v>
      </c>
      <c r="C12" s="77" t="s">
        <v>33</v>
      </c>
      <c r="D12" s="36">
        <v>364</v>
      </c>
      <c r="E12" s="13">
        <v>9.6</v>
      </c>
      <c r="F12" s="13">
        <v>3.5</v>
      </c>
      <c r="G12" s="13">
        <v>73.9</v>
      </c>
      <c r="H12" s="13">
        <v>11.6</v>
      </c>
      <c r="I12" s="37">
        <v>1.3</v>
      </c>
      <c r="J12" s="36">
        <v>300</v>
      </c>
      <c r="K12" s="13">
        <v>250</v>
      </c>
      <c r="L12" s="13">
        <v>120</v>
      </c>
      <c r="M12" s="13"/>
      <c r="N12" s="37"/>
      <c r="O12" s="30">
        <v>38</v>
      </c>
      <c r="P12" s="16">
        <v>208</v>
      </c>
      <c r="Q12" s="16">
        <v>21</v>
      </c>
      <c r="R12" s="16">
        <v>82</v>
      </c>
      <c r="S12" s="16">
        <v>3.6</v>
      </c>
      <c r="T12" s="16">
        <v>0.4</v>
      </c>
      <c r="U12" s="16">
        <v>258</v>
      </c>
      <c r="V12" s="16">
        <v>130</v>
      </c>
      <c r="W12" s="31">
        <v>96</v>
      </c>
      <c r="X12" s="36">
        <v>370</v>
      </c>
      <c r="Y12" s="13">
        <v>380</v>
      </c>
      <c r="Z12" s="13">
        <v>988</v>
      </c>
      <c r="AA12" s="13">
        <v>230</v>
      </c>
      <c r="AB12" s="13">
        <v>160</v>
      </c>
      <c r="AC12" s="13">
        <v>341</v>
      </c>
      <c r="AD12" s="13">
        <v>48</v>
      </c>
      <c r="AE12" s="37">
        <v>410</v>
      </c>
      <c r="AF12" s="21">
        <v>54</v>
      </c>
      <c r="AG12" s="21"/>
    </row>
    <row r="13" spans="1:33" ht="12.75">
      <c r="A13" s="21">
        <v>9</v>
      </c>
      <c r="B13" s="21" t="s">
        <v>19</v>
      </c>
      <c r="C13" s="77" t="s">
        <v>33</v>
      </c>
      <c r="D13" s="36">
        <v>356</v>
      </c>
      <c r="E13" s="13">
        <v>10.8</v>
      </c>
      <c r="F13" s="13">
        <v>2.3</v>
      </c>
      <c r="G13" s="13">
        <v>75</v>
      </c>
      <c r="H13" s="13">
        <v>10.5</v>
      </c>
      <c r="I13" s="37">
        <v>1.82</v>
      </c>
      <c r="J13" s="36">
        <v>22</v>
      </c>
      <c r="K13" s="13">
        <v>530</v>
      </c>
      <c r="L13" s="13">
        <v>135</v>
      </c>
      <c r="M13" s="13">
        <v>20000</v>
      </c>
      <c r="N13" s="37"/>
      <c r="O13" s="30">
        <v>35</v>
      </c>
      <c r="P13" s="16">
        <v>353</v>
      </c>
      <c r="Q13" s="16">
        <v>42</v>
      </c>
      <c r="R13" s="16">
        <v>140</v>
      </c>
      <c r="S13" s="16">
        <v>5.1</v>
      </c>
      <c r="T13" s="16">
        <v>0.62</v>
      </c>
      <c r="U13" s="16">
        <v>322</v>
      </c>
      <c r="V13" s="16">
        <v>117</v>
      </c>
      <c r="W13" s="31">
        <v>71</v>
      </c>
      <c r="X13" s="36">
        <v>970</v>
      </c>
      <c r="Y13" s="13">
        <v>1090</v>
      </c>
      <c r="Z13" s="13">
        <v>1800</v>
      </c>
      <c r="AA13" s="13">
        <v>1970</v>
      </c>
      <c r="AB13" s="13">
        <v>487</v>
      </c>
      <c r="AC13" s="13">
        <v>1330</v>
      </c>
      <c r="AD13" s="13">
        <v>875</v>
      </c>
      <c r="AE13" s="37">
        <v>1800</v>
      </c>
      <c r="AF13" s="21">
        <v>57</v>
      </c>
      <c r="AG13" s="21"/>
    </row>
    <row r="14" spans="1:33" ht="12.75">
      <c r="A14" s="21">
        <v>10</v>
      </c>
      <c r="B14" s="21" t="s">
        <v>20</v>
      </c>
      <c r="C14" s="77" t="s">
        <v>33</v>
      </c>
      <c r="D14" s="36">
        <v>353</v>
      </c>
      <c r="E14" s="13">
        <v>0.8</v>
      </c>
      <c r="F14" s="13"/>
      <c r="G14" s="13">
        <v>85.2</v>
      </c>
      <c r="H14" s="13">
        <v>12.7</v>
      </c>
      <c r="I14" s="37">
        <v>1.4</v>
      </c>
      <c r="J14" s="36">
        <v>85</v>
      </c>
      <c r="K14" s="13">
        <v>173</v>
      </c>
      <c r="L14" s="13"/>
      <c r="M14" s="13"/>
      <c r="N14" s="37"/>
      <c r="O14" s="30">
        <v>6.1</v>
      </c>
      <c r="P14" s="16">
        <v>110</v>
      </c>
      <c r="Q14" s="16">
        <v>3.5</v>
      </c>
      <c r="R14" s="16">
        <v>12.8</v>
      </c>
      <c r="S14" s="16">
        <v>0.38</v>
      </c>
      <c r="T14" s="16">
        <v>0.05</v>
      </c>
      <c r="U14" s="16">
        <v>90</v>
      </c>
      <c r="V14" s="16">
        <v>75</v>
      </c>
      <c r="W14" s="31">
        <v>24</v>
      </c>
      <c r="X14" s="36"/>
      <c r="Y14" s="13"/>
      <c r="Z14" s="13"/>
      <c r="AA14" s="13"/>
      <c r="AB14" s="13"/>
      <c r="AC14" s="13"/>
      <c r="AD14" s="13"/>
      <c r="AE14" s="37"/>
      <c r="AF14" s="21"/>
      <c r="AG14" s="21"/>
    </row>
    <row r="15" spans="1:33" ht="12.75">
      <c r="A15" s="21">
        <v>11</v>
      </c>
      <c r="B15" s="21" t="s">
        <v>21</v>
      </c>
      <c r="C15" s="77" t="s">
        <v>33</v>
      </c>
      <c r="D15" s="36">
        <v>364</v>
      </c>
      <c r="E15" s="13">
        <v>0.4</v>
      </c>
      <c r="F15" s="13">
        <v>0.2</v>
      </c>
      <c r="G15" s="13">
        <v>86.6</v>
      </c>
      <c r="H15" s="13">
        <v>12</v>
      </c>
      <c r="I15" s="37">
        <v>1.5</v>
      </c>
      <c r="J15" s="36"/>
      <c r="K15" s="13"/>
      <c r="L15" s="13"/>
      <c r="M15" s="13"/>
      <c r="N15" s="37"/>
      <c r="O15" s="30">
        <v>56.5</v>
      </c>
      <c r="P15" s="16">
        <v>87</v>
      </c>
      <c r="Q15" s="16">
        <v>26</v>
      </c>
      <c r="R15" s="16">
        <v>12.1</v>
      </c>
      <c r="S15" s="16">
        <v>3.5</v>
      </c>
      <c r="T15" s="16">
        <v>0.16</v>
      </c>
      <c r="U15" s="16">
        <v>273</v>
      </c>
      <c r="V15" s="16"/>
      <c r="W15" s="31">
        <v>79</v>
      </c>
      <c r="X15" s="36"/>
      <c r="Y15" s="13"/>
      <c r="Z15" s="13"/>
      <c r="AA15" s="13"/>
      <c r="AB15" s="13"/>
      <c r="AC15" s="13"/>
      <c r="AD15" s="13"/>
      <c r="AE15" s="37"/>
      <c r="AF15" s="21"/>
      <c r="AG15" s="21"/>
    </row>
    <row r="16" spans="1:33" ht="12.75">
      <c r="A16" s="21">
        <v>12</v>
      </c>
      <c r="B16" s="21" t="s">
        <v>22</v>
      </c>
      <c r="C16" s="77" t="s">
        <v>33</v>
      </c>
      <c r="D16" s="36">
        <v>352</v>
      </c>
      <c r="E16" s="13">
        <v>1.1</v>
      </c>
      <c r="F16" s="13">
        <v>0.2</v>
      </c>
      <c r="G16" s="13">
        <v>84.1</v>
      </c>
      <c r="H16" s="13">
        <v>12.9</v>
      </c>
      <c r="I16" s="37">
        <v>1.5</v>
      </c>
      <c r="J16" s="36">
        <v>15</v>
      </c>
      <c r="K16" s="13">
        <v>145</v>
      </c>
      <c r="L16" s="13">
        <v>83</v>
      </c>
      <c r="M16" s="13"/>
      <c r="N16" s="37"/>
      <c r="O16" s="30">
        <v>4.1</v>
      </c>
      <c r="P16" s="16">
        <v>146</v>
      </c>
      <c r="Q16" s="16">
        <v>18.8</v>
      </c>
      <c r="R16" s="16">
        <v>61.8</v>
      </c>
      <c r="S16" s="16">
        <v>2</v>
      </c>
      <c r="T16" s="16">
        <v>0.3</v>
      </c>
      <c r="U16" s="16">
        <v>181</v>
      </c>
      <c r="V16" s="16"/>
      <c r="W16" s="31"/>
      <c r="X16" s="36"/>
      <c r="Y16" s="13"/>
      <c r="Z16" s="13"/>
      <c r="AA16" s="13"/>
      <c r="AB16" s="13"/>
      <c r="AC16" s="13"/>
      <c r="AD16" s="13"/>
      <c r="AE16" s="37"/>
      <c r="AF16" s="21"/>
      <c r="AG16" s="21"/>
    </row>
    <row r="17" spans="1:33" ht="12.75">
      <c r="A17" s="21">
        <v>13</v>
      </c>
      <c r="B17" s="21" t="s">
        <v>23</v>
      </c>
      <c r="C17" s="77" t="s">
        <v>33</v>
      </c>
      <c r="D17" s="36">
        <v>361</v>
      </c>
      <c r="E17" s="13">
        <v>7.4</v>
      </c>
      <c r="F17" s="13">
        <v>0.6</v>
      </c>
      <c r="G17" s="13">
        <v>79</v>
      </c>
      <c r="H17" s="13">
        <v>12.1</v>
      </c>
      <c r="I17" s="37">
        <v>1.2</v>
      </c>
      <c r="J17" s="36">
        <v>92</v>
      </c>
      <c r="K17" s="13">
        <v>58</v>
      </c>
      <c r="L17" s="13">
        <v>30</v>
      </c>
      <c r="M17" s="13"/>
      <c r="N17" s="37">
        <v>1500</v>
      </c>
      <c r="O17" s="30">
        <v>6.2</v>
      </c>
      <c r="P17" s="16">
        <v>112</v>
      </c>
      <c r="Q17" s="16">
        <v>13.6</v>
      </c>
      <c r="R17" s="16">
        <v>18</v>
      </c>
      <c r="S17" s="16">
        <v>0.93</v>
      </c>
      <c r="T17" s="16">
        <v>0.05</v>
      </c>
      <c r="U17" s="16">
        <v>117</v>
      </c>
      <c r="V17" s="16">
        <v>76</v>
      </c>
      <c r="W17" s="31">
        <v>26</v>
      </c>
      <c r="X17" s="36">
        <v>350</v>
      </c>
      <c r="Y17" s="13">
        <v>342</v>
      </c>
      <c r="Z17" s="13">
        <v>593</v>
      </c>
      <c r="AA17" s="13">
        <v>277</v>
      </c>
      <c r="AB17" s="13">
        <v>118</v>
      </c>
      <c r="AC17" s="13">
        <v>302</v>
      </c>
      <c r="AD17" s="13">
        <v>87</v>
      </c>
      <c r="AE17" s="37">
        <v>497</v>
      </c>
      <c r="AF17" s="21">
        <v>47</v>
      </c>
      <c r="AG17" s="21"/>
    </row>
    <row r="18" spans="1:33" ht="12.75">
      <c r="A18" s="21">
        <v>14</v>
      </c>
      <c r="B18" s="21" t="s">
        <v>24</v>
      </c>
      <c r="C18" s="77" t="s">
        <v>33</v>
      </c>
      <c r="D18" s="36">
        <v>402</v>
      </c>
      <c r="E18" s="13">
        <v>13.2</v>
      </c>
      <c r="F18" s="13">
        <v>7.7</v>
      </c>
      <c r="G18" s="13">
        <v>70.2</v>
      </c>
      <c r="H18" s="13">
        <v>9.1</v>
      </c>
      <c r="I18" s="37"/>
      <c r="J18" s="36"/>
      <c r="K18" s="13"/>
      <c r="L18" s="13"/>
      <c r="M18" s="13"/>
      <c r="N18" s="37"/>
      <c r="O18" s="30">
        <v>42</v>
      </c>
      <c r="P18" s="16">
        <v>385</v>
      </c>
      <c r="Q18" s="16">
        <v>57</v>
      </c>
      <c r="R18" s="16">
        <v>133</v>
      </c>
      <c r="S18" s="16">
        <v>4.8</v>
      </c>
      <c r="T18" s="16">
        <v>0.45</v>
      </c>
      <c r="U18" s="16">
        <v>375</v>
      </c>
      <c r="V18" s="16">
        <v>178</v>
      </c>
      <c r="W18" s="31">
        <v>73</v>
      </c>
      <c r="X18" s="36"/>
      <c r="Y18" s="13"/>
      <c r="Z18" s="13"/>
      <c r="AA18" s="13"/>
      <c r="AB18" s="13"/>
      <c r="AC18" s="13"/>
      <c r="AD18" s="13"/>
      <c r="AE18" s="37"/>
      <c r="AF18" s="21">
        <v>132</v>
      </c>
      <c r="AG18" s="21"/>
    </row>
    <row r="19" spans="1:33" ht="12.75">
      <c r="A19" s="21">
        <v>15</v>
      </c>
      <c r="B19" s="21" t="s">
        <v>24</v>
      </c>
      <c r="C19" s="77" t="s">
        <v>36</v>
      </c>
      <c r="D19" s="36">
        <v>368</v>
      </c>
      <c r="E19" s="13">
        <v>6.7</v>
      </c>
      <c r="F19" s="13">
        <v>0.9</v>
      </c>
      <c r="G19" s="13">
        <v>84.3</v>
      </c>
      <c r="H19" s="13">
        <v>9</v>
      </c>
      <c r="I19" s="37"/>
      <c r="J19" s="36"/>
      <c r="K19" s="13">
        <v>250</v>
      </c>
      <c r="L19" s="13"/>
      <c r="M19" s="13"/>
      <c r="N19" s="37"/>
      <c r="O19" s="30">
        <v>10.5</v>
      </c>
      <c r="P19" s="16">
        <v>112</v>
      </c>
      <c r="Q19" s="16">
        <v>7.4</v>
      </c>
      <c r="R19" s="16">
        <v>13.2</v>
      </c>
      <c r="S19" s="16">
        <v>2.7</v>
      </c>
      <c r="T19" s="16">
        <v>0.1</v>
      </c>
      <c r="U19" s="16">
        <v>54</v>
      </c>
      <c r="V19" s="16">
        <v>87</v>
      </c>
      <c r="W19" s="31">
        <v>1500</v>
      </c>
      <c r="X19" s="36"/>
      <c r="Y19" s="13"/>
      <c r="Z19" s="13"/>
      <c r="AA19" s="13"/>
      <c r="AB19" s="13"/>
      <c r="AC19" s="13"/>
      <c r="AD19" s="13"/>
      <c r="AE19" s="37"/>
      <c r="AF19" s="21">
        <v>20</v>
      </c>
      <c r="AG19" s="21"/>
    </row>
    <row r="20" spans="1:33" ht="12" customHeight="1">
      <c r="A20" s="21">
        <v>16</v>
      </c>
      <c r="B20" s="21" t="s">
        <v>25</v>
      </c>
      <c r="C20" s="77" t="s">
        <v>37</v>
      </c>
      <c r="D20" s="36">
        <v>359</v>
      </c>
      <c r="E20" s="13">
        <v>9.1</v>
      </c>
      <c r="F20" s="13">
        <v>14.5</v>
      </c>
      <c r="G20" s="13">
        <v>76.2</v>
      </c>
      <c r="H20" s="13">
        <v>11.6</v>
      </c>
      <c r="I20" s="37">
        <v>2.4</v>
      </c>
      <c r="J20" s="36">
        <v>43</v>
      </c>
      <c r="K20" s="13">
        <v>278</v>
      </c>
      <c r="L20" s="13">
        <v>86</v>
      </c>
      <c r="M20" s="13"/>
      <c r="N20" s="37"/>
      <c r="O20" s="30">
        <v>2.3</v>
      </c>
      <c r="P20" s="16">
        <v>130</v>
      </c>
      <c r="Q20" s="16">
        <v>9</v>
      </c>
      <c r="R20" s="16">
        <v>18.5</v>
      </c>
      <c r="S20" s="16">
        <v>0.59</v>
      </c>
      <c r="T20" s="16">
        <v>0.9</v>
      </c>
      <c r="U20" s="16">
        <v>200</v>
      </c>
      <c r="V20" s="16">
        <v>101</v>
      </c>
      <c r="W20" s="31">
        <v>98</v>
      </c>
      <c r="X20" s="36">
        <v>593</v>
      </c>
      <c r="Y20" s="13">
        <v>476</v>
      </c>
      <c r="Z20" s="13">
        <v>782</v>
      </c>
      <c r="AA20" s="13">
        <v>428</v>
      </c>
      <c r="AB20" s="13">
        <v>153</v>
      </c>
      <c r="AC20" s="13">
        <v>423</v>
      </c>
      <c r="AD20" s="13">
        <v>138</v>
      </c>
      <c r="AE20" s="37">
        <v>390</v>
      </c>
      <c r="AF20" s="21"/>
      <c r="AG20" s="21"/>
    </row>
    <row r="21" spans="1:33" ht="12.75">
      <c r="A21" s="21">
        <v>17</v>
      </c>
      <c r="B21" s="21" t="s">
        <v>26</v>
      </c>
      <c r="C21" s="77" t="s">
        <v>37</v>
      </c>
      <c r="D21" s="36">
        <v>354</v>
      </c>
      <c r="E21" s="13">
        <v>10</v>
      </c>
      <c r="F21" s="13">
        <v>1.1</v>
      </c>
      <c r="G21" s="13">
        <v>74.2</v>
      </c>
      <c r="H21" s="13">
        <v>13</v>
      </c>
      <c r="I21" s="37">
        <v>2</v>
      </c>
      <c r="J21" s="36"/>
      <c r="K21" s="13">
        <v>189</v>
      </c>
      <c r="L21" s="13">
        <v>223</v>
      </c>
      <c r="M21" s="13"/>
      <c r="N21" s="37">
        <v>1300</v>
      </c>
      <c r="O21" s="30">
        <v>35</v>
      </c>
      <c r="P21" s="16">
        <v>183</v>
      </c>
      <c r="Q21" s="16">
        <v>26</v>
      </c>
      <c r="R21" s="16">
        <v>97</v>
      </c>
      <c r="S21" s="16">
        <v>1.7</v>
      </c>
      <c r="T21" s="16">
        <v>0.65</v>
      </c>
      <c r="U21" s="16">
        <v>217</v>
      </c>
      <c r="V21" s="16">
        <v>138</v>
      </c>
      <c r="W21" s="31">
        <v>43</v>
      </c>
      <c r="X21" s="36">
        <v>528</v>
      </c>
      <c r="Y21" s="13">
        <v>481</v>
      </c>
      <c r="Z21" s="13">
        <v>803</v>
      </c>
      <c r="AA21" s="13">
        <v>231</v>
      </c>
      <c r="AB21" s="13">
        <v>113</v>
      </c>
      <c r="AC21" s="13">
        <v>332</v>
      </c>
      <c r="AD21" s="13">
        <v>119</v>
      </c>
      <c r="AE21" s="37">
        <v>502</v>
      </c>
      <c r="AF21" s="21"/>
      <c r="AG21" s="21"/>
    </row>
    <row r="22" spans="1:33" ht="12.75">
      <c r="A22" s="21">
        <v>18</v>
      </c>
      <c r="B22" s="21" t="s">
        <v>27</v>
      </c>
      <c r="C22" s="77" t="s">
        <v>37</v>
      </c>
      <c r="D22" s="36">
        <v>362</v>
      </c>
      <c r="E22" s="13">
        <v>9.2</v>
      </c>
      <c r="F22" s="13">
        <v>3.1</v>
      </c>
      <c r="G22" s="13">
        <v>72.6</v>
      </c>
      <c r="H22" s="13">
        <v>13</v>
      </c>
      <c r="I22" s="37">
        <v>2.1</v>
      </c>
      <c r="J22" s="36">
        <v>330</v>
      </c>
      <c r="K22" s="13">
        <v>225</v>
      </c>
      <c r="L22" s="13">
        <v>185</v>
      </c>
      <c r="M22" s="13">
        <v>350</v>
      </c>
      <c r="N22" s="37">
        <v>1800</v>
      </c>
      <c r="O22" s="30">
        <v>45</v>
      </c>
      <c r="P22" s="16">
        <v>128</v>
      </c>
      <c r="Q22" s="16">
        <v>15.3</v>
      </c>
      <c r="R22" s="16">
        <v>61</v>
      </c>
      <c r="S22" s="16">
        <v>1.8</v>
      </c>
      <c r="T22" s="16">
        <v>0.13</v>
      </c>
      <c r="U22" s="16">
        <v>58</v>
      </c>
      <c r="V22" s="16">
        <v>5.9</v>
      </c>
      <c r="W22" s="31">
        <v>58</v>
      </c>
      <c r="X22" s="36">
        <v>338</v>
      </c>
      <c r="Y22" s="13">
        <v>342</v>
      </c>
      <c r="Z22" s="13">
        <v>912</v>
      </c>
      <c r="AA22" s="13">
        <v>222</v>
      </c>
      <c r="AB22" s="13">
        <v>148</v>
      </c>
      <c r="AC22" s="13">
        <v>301</v>
      </c>
      <c r="AD22" s="13">
        <v>48</v>
      </c>
      <c r="AE22" s="37">
        <v>387</v>
      </c>
      <c r="AF22" s="21">
        <v>65</v>
      </c>
      <c r="AG22" s="21"/>
    </row>
    <row r="23" spans="1:33" ht="12.75">
      <c r="A23" s="21">
        <v>19</v>
      </c>
      <c r="B23" s="21" t="s">
        <v>28</v>
      </c>
      <c r="C23" s="77" t="s">
        <v>38</v>
      </c>
      <c r="D23" s="36">
        <v>347</v>
      </c>
      <c r="E23" s="13">
        <v>10.6</v>
      </c>
      <c r="F23" s="13">
        <v>0.6</v>
      </c>
      <c r="G23" s="13">
        <v>73.4</v>
      </c>
      <c r="H23" s="13">
        <v>13</v>
      </c>
      <c r="I23" s="37">
        <v>1.2</v>
      </c>
      <c r="J23" s="36">
        <v>238</v>
      </c>
      <c r="K23" s="13">
        <v>372</v>
      </c>
      <c r="L23" s="13">
        <v>108</v>
      </c>
      <c r="M23" s="13"/>
      <c r="N23" s="37">
        <v>1600</v>
      </c>
      <c r="O23" s="30">
        <v>13.4</v>
      </c>
      <c r="P23" s="16">
        <v>282</v>
      </c>
      <c r="Q23" s="16">
        <v>25.5</v>
      </c>
      <c r="R23" s="16">
        <v>109</v>
      </c>
      <c r="S23" s="16">
        <v>3.1</v>
      </c>
      <c r="T23" s="16">
        <v>0.46</v>
      </c>
      <c r="U23" s="16">
        <v>225</v>
      </c>
      <c r="V23" s="16">
        <v>103</v>
      </c>
      <c r="W23" s="31">
        <v>65</v>
      </c>
      <c r="X23" s="36">
        <v>567</v>
      </c>
      <c r="Y23" s="13">
        <v>488</v>
      </c>
      <c r="Z23" s="13">
        <v>787</v>
      </c>
      <c r="AA23" s="13">
        <v>243</v>
      </c>
      <c r="AB23" s="13">
        <v>151</v>
      </c>
      <c r="AC23" s="13">
        <v>293</v>
      </c>
      <c r="AD23" s="13">
        <v>117</v>
      </c>
      <c r="AE23" s="37">
        <v>441</v>
      </c>
      <c r="AF23" s="21"/>
      <c r="AG23" s="21"/>
    </row>
    <row r="24" spans="1:33" ht="12.75">
      <c r="A24" s="21">
        <v>20</v>
      </c>
      <c r="B24" s="21" t="s">
        <v>28</v>
      </c>
      <c r="C24" s="77" t="s">
        <v>39</v>
      </c>
      <c r="D24" s="36">
        <v>359</v>
      </c>
      <c r="E24" s="13">
        <v>9.7</v>
      </c>
      <c r="F24" s="13">
        <v>1.5</v>
      </c>
      <c r="G24" s="13">
        <v>79.5</v>
      </c>
      <c r="H24" s="13">
        <v>10</v>
      </c>
      <c r="I24" s="37">
        <v>0.4</v>
      </c>
      <c r="J24" s="36">
        <v>6</v>
      </c>
      <c r="K24" s="13">
        <v>98</v>
      </c>
      <c r="L24" s="13">
        <v>53</v>
      </c>
      <c r="M24" s="13"/>
      <c r="N24" s="37">
        <v>2000</v>
      </c>
      <c r="O24" s="30">
        <v>5.1</v>
      </c>
      <c r="P24" s="16">
        <v>146</v>
      </c>
      <c r="Q24" s="16">
        <v>187</v>
      </c>
      <c r="R24" s="16">
        <v>21</v>
      </c>
      <c r="S24" s="16">
        <v>1.4</v>
      </c>
      <c r="T24" s="16">
        <v>0.17</v>
      </c>
      <c r="U24" s="16">
        <v>102</v>
      </c>
      <c r="V24" s="16">
        <v>88</v>
      </c>
      <c r="W24" s="31">
        <v>42</v>
      </c>
      <c r="X24" s="36">
        <v>688</v>
      </c>
      <c r="Y24" s="13">
        <v>612</v>
      </c>
      <c r="Z24" s="13">
        <v>891</v>
      </c>
      <c r="AA24" s="13">
        <v>340</v>
      </c>
      <c r="AB24" s="13">
        <v>192</v>
      </c>
      <c r="AC24" s="13">
        <v>3873</v>
      </c>
      <c r="AD24" s="13">
        <v>121</v>
      </c>
      <c r="AE24" s="37">
        <v>531</v>
      </c>
      <c r="AF24" s="21">
        <v>110</v>
      </c>
      <c r="AG24" s="21"/>
    </row>
    <row r="25" spans="1:33" ht="12.75">
      <c r="A25" s="21">
        <v>21</v>
      </c>
      <c r="B25" s="21" t="s">
        <v>28</v>
      </c>
      <c r="C25" s="77" t="s">
        <v>40</v>
      </c>
      <c r="D25" s="36">
        <v>355</v>
      </c>
      <c r="E25" s="13">
        <v>10.1</v>
      </c>
      <c r="F25" s="13">
        <v>1.2</v>
      </c>
      <c r="G25" s="13">
        <v>78</v>
      </c>
      <c r="H25" s="13">
        <v>10</v>
      </c>
      <c r="I25" s="37">
        <v>0.7</v>
      </c>
      <c r="J25" s="36">
        <v>9</v>
      </c>
      <c r="K25" s="13">
        <v>107</v>
      </c>
      <c r="L25" s="13">
        <v>75</v>
      </c>
      <c r="M25" s="13"/>
      <c r="N25" s="37"/>
      <c r="O25" s="30">
        <v>4.2</v>
      </c>
      <c r="P25" s="16">
        <v>183</v>
      </c>
      <c r="Q25" s="16">
        <v>22.3</v>
      </c>
      <c r="R25" s="16">
        <v>57</v>
      </c>
      <c r="S25" s="16">
        <v>2</v>
      </c>
      <c r="T25" s="16">
        <v>0.27</v>
      </c>
      <c r="U25" s="16">
        <v>142</v>
      </c>
      <c r="V25" s="16">
        <v>43.1</v>
      </c>
      <c r="W25" s="31">
        <v>39</v>
      </c>
      <c r="X25" s="36"/>
      <c r="Y25" s="13"/>
      <c r="Z25" s="13"/>
      <c r="AA25" s="13"/>
      <c r="AB25" s="13"/>
      <c r="AC25" s="13"/>
      <c r="AD25" s="13"/>
      <c r="AE25" s="37"/>
      <c r="AF25" s="21">
        <v>69</v>
      </c>
      <c r="AG25" s="21"/>
    </row>
    <row r="26" spans="1:33" ht="12.75">
      <c r="A26" s="21">
        <v>22</v>
      </c>
      <c r="B26" s="21" t="s">
        <v>29</v>
      </c>
      <c r="C26" s="86">
        <v>1</v>
      </c>
      <c r="D26" s="36">
        <v>339</v>
      </c>
      <c r="E26" s="13">
        <v>13.6</v>
      </c>
      <c r="F26" s="13">
        <v>2.5</v>
      </c>
      <c r="G26" s="13">
        <v>69.1</v>
      </c>
      <c r="H26" s="13">
        <v>14</v>
      </c>
      <c r="I26" s="37">
        <v>0.8</v>
      </c>
      <c r="J26" s="36">
        <v>7</v>
      </c>
      <c r="K26" s="13">
        <v>114</v>
      </c>
      <c r="L26" s="13">
        <v>52</v>
      </c>
      <c r="M26" s="13"/>
      <c r="N26" s="37"/>
      <c r="O26" s="30">
        <v>3.2</v>
      </c>
      <c r="P26" s="16">
        <v>312</v>
      </c>
      <c r="Q26" s="16">
        <v>27.6</v>
      </c>
      <c r="R26" s="16">
        <v>141</v>
      </c>
      <c r="S26" s="16">
        <v>3.81</v>
      </c>
      <c r="T26" s="16">
        <v>0.6</v>
      </c>
      <c r="U26" s="16">
        <v>350</v>
      </c>
      <c r="V26" s="16"/>
      <c r="W26" s="31">
        <v>38.5</v>
      </c>
      <c r="X26" s="36"/>
      <c r="Y26" s="13"/>
      <c r="Z26" s="13"/>
      <c r="AA26" s="13"/>
      <c r="AB26" s="13"/>
      <c r="AC26" s="13"/>
      <c r="AD26" s="13"/>
      <c r="AE26" s="37"/>
      <c r="AF26" s="21"/>
      <c r="AG26" s="21"/>
    </row>
    <row r="27" spans="1:33" ht="12.75">
      <c r="A27" s="21">
        <v>23</v>
      </c>
      <c r="B27" s="21" t="s">
        <v>29</v>
      </c>
      <c r="C27" s="86">
        <v>0.85</v>
      </c>
      <c r="D27" s="36">
        <v>350</v>
      </c>
      <c r="E27" s="13">
        <v>13.4</v>
      </c>
      <c r="F27" s="13">
        <v>1.5</v>
      </c>
      <c r="G27" s="13">
        <v>72</v>
      </c>
      <c r="H27" s="13">
        <v>13</v>
      </c>
      <c r="I27" s="37">
        <v>0.7</v>
      </c>
      <c r="J27" s="36">
        <v>7</v>
      </c>
      <c r="K27" s="13">
        <v>120</v>
      </c>
      <c r="L27" s="13">
        <v>57</v>
      </c>
      <c r="M27" s="13"/>
      <c r="N27" s="37"/>
      <c r="O27" s="30">
        <v>4.1</v>
      </c>
      <c r="P27" s="16">
        <v>146</v>
      </c>
      <c r="Q27" s="16">
        <v>18.5</v>
      </c>
      <c r="R27" s="16">
        <v>61.8</v>
      </c>
      <c r="S27" s="16">
        <v>2.7</v>
      </c>
      <c r="T27" s="16">
        <v>0.34</v>
      </c>
      <c r="U27" s="16">
        <v>188</v>
      </c>
      <c r="V27" s="16"/>
      <c r="W27" s="31">
        <v>44.5</v>
      </c>
      <c r="X27" s="36"/>
      <c r="Y27" s="13"/>
      <c r="Z27" s="13"/>
      <c r="AA27" s="13"/>
      <c r="AB27" s="13"/>
      <c r="AC27" s="13"/>
      <c r="AD27" s="13"/>
      <c r="AE27" s="37"/>
      <c r="AF27" s="21"/>
      <c r="AG27" s="21"/>
    </row>
    <row r="28" spans="1:33" ht="12.75">
      <c r="A28" s="21">
        <v>24</v>
      </c>
      <c r="B28" s="21" t="s">
        <v>29</v>
      </c>
      <c r="C28" s="86">
        <v>0.8</v>
      </c>
      <c r="D28" s="36">
        <v>350</v>
      </c>
      <c r="E28" s="13">
        <v>13.2</v>
      </c>
      <c r="F28" s="13">
        <v>1.4</v>
      </c>
      <c r="G28" s="13">
        <v>73.5</v>
      </c>
      <c r="H28" s="13">
        <v>12</v>
      </c>
      <c r="I28" s="37">
        <v>0.67</v>
      </c>
      <c r="J28" s="36">
        <v>6</v>
      </c>
      <c r="K28" s="13">
        <v>131</v>
      </c>
      <c r="L28" s="13">
        <v>61</v>
      </c>
      <c r="M28" s="13"/>
      <c r="N28" s="37"/>
      <c r="O28" s="30">
        <v>2.9</v>
      </c>
      <c r="P28" s="16">
        <v>112</v>
      </c>
      <c r="Q28" s="16">
        <v>15.4</v>
      </c>
      <c r="R28" s="16">
        <v>44.6</v>
      </c>
      <c r="S28" s="16">
        <v>2.47</v>
      </c>
      <c r="T28" s="16">
        <v>0.27</v>
      </c>
      <c r="U28" s="16">
        <v>139</v>
      </c>
      <c r="V28" s="16"/>
      <c r="W28" s="31">
        <v>48.5</v>
      </c>
      <c r="X28" s="36">
        <v>730</v>
      </c>
      <c r="Y28" s="13">
        <v>593</v>
      </c>
      <c r="Z28" s="13">
        <v>928</v>
      </c>
      <c r="AA28" s="13">
        <v>443</v>
      </c>
      <c r="AB28" s="13">
        <v>192</v>
      </c>
      <c r="AC28" s="13">
        <v>403</v>
      </c>
      <c r="AD28" s="13"/>
      <c r="AE28" s="37">
        <v>578</v>
      </c>
      <c r="AF28" s="21"/>
      <c r="AG28" s="21"/>
    </row>
    <row r="29" spans="1:33" ht="12.75">
      <c r="A29" s="21">
        <v>25</v>
      </c>
      <c r="B29" s="21" t="s">
        <v>29</v>
      </c>
      <c r="C29" s="86">
        <v>0.75</v>
      </c>
      <c r="D29" s="36">
        <v>353</v>
      </c>
      <c r="E29" s="13">
        <v>13.1</v>
      </c>
      <c r="F29" s="13">
        <v>1.3</v>
      </c>
      <c r="G29" s="13">
        <v>74.3</v>
      </c>
      <c r="H29" s="13">
        <v>12</v>
      </c>
      <c r="I29" s="37">
        <v>0.65</v>
      </c>
      <c r="J29" s="36">
        <v>6</v>
      </c>
      <c r="K29" s="13">
        <v>143</v>
      </c>
      <c r="L29" s="13">
        <v>69</v>
      </c>
      <c r="M29" s="13"/>
      <c r="N29" s="37"/>
      <c r="O29" s="30">
        <v>2.5</v>
      </c>
      <c r="P29" s="16">
        <v>87</v>
      </c>
      <c r="Q29" s="16">
        <v>13.1</v>
      </c>
      <c r="R29" s="16">
        <v>30.4</v>
      </c>
      <c r="S29" s="16">
        <v>2.27</v>
      </c>
      <c r="T29" s="16">
        <v>0.22</v>
      </c>
      <c r="U29" s="16">
        <v>109</v>
      </c>
      <c r="V29" s="16"/>
      <c r="W29" s="31">
        <v>48</v>
      </c>
      <c r="X29" s="36"/>
      <c r="Y29" s="13"/>
      <c r="Z29" s="13"/>
      <c r="AA29" s="13"/>
      <c r="AB29" s="13"/>
      <c r="AC29" s="13"/>
      <c r="AD29" s="13"/>
      <c r="AE29" s="37"/>
      <c r="AF29" s="21"/>
      <c r="AG29" s="21"/>
    </row>
    <row r="30" spans="1:33" ht="12.75">
      <c r="A30" s="21">
        <v>26</v>
      </c>
      <c r="B30" s="79" t="s">
        <v>29</v>
      </c>
      <c r="C30" s="86">
        <v>0.7</v>
      </c>
      <c r="D30" s="83">
        <v>352</v>
      </c>
      <c r="E30" s="15">
        <v>12.8</v>
      </c>
      <c r="F30" s="15">
        <v>1.2</v>
      </c>
      <c r="G30" s="13">
        <v>74.9</v>
      </c>
      <c r="H30" s="15">
        <v>12</v>
      </c>
      <c r="I30" s="58">
        <v>0.6</v>
      </c>
      <c r="J30" s="83">
        <v>5</v>
      </c>
      <c r="K30" s="15">
        <v>151</v>
      </c>
      <c r="L30" s="15">
        <v>72</v>
      </c>
      <c r="M30" s="13"/>
      <c r="N30" s="37"/>
      <c r="O30" s="30">
        <v>2.2</v>
      </c>
      <c r="P30" s="16">
        <v>82</v>
      </c>
      <c r="Q30" s="16">
        <v>12.8</v>
      </c>
      <c r="R30" s="16">
        <v>26.9</v>
      </c>
      <c r="S30" s="16">
        <v>2.23</v>
      </c>
      <c r="T30" s="16">
        <v>0.18</v>
      </c>
      <c r="U30" s="16">
        <v>97</v>
      </c>
      <c r="V30" s="16"/>
      <c r="W30" s="42">
        <v>47.8</v>
      </c>
      <c r="X30" s="36"/>
      <c r="Y30" s="13"/>
      <c r="Z30" s="13"/>
      <c r="AA30" s="13"/>
      <c r="AB30" s="13"/>
      <c r="AC30" s="13"/>
      <c r="AD30" s="13"/>
      <c r="AE30" s="37"/>
      <c r="AF30" s="21"/>
      <c r="AG30" s="21"/>
    </row>
    <row r="31" spans="1:33" ht="12.75">
      <c r="A31" s="21">
        <v>27</v>
      </c>
      <c r="B31" s="79" t="s">
        <v>76</v>
      </c>
      <c r="C31" s="77" t="s">
        <v>91</v>
      </c>
      <c r="D31" s="83">
        <v>358</v>
      </c>
      <c r="E31" s="15">
        <v>12.8</v>
      </c>
      <c r="F31" s="15">
        <v>1.3</v>
      </c>
      <c r="G31" s="13">
        <v>78.6</v>
      </c>
      <c r="H31" s="15">
        <v>12</v>
      </c>
      <c r="I31" s="58">
        <v>0.9</v>
      </c>
      <c r="J31" s="83">
        <v>7</v>
      </c>
      <c r="K31" s="15">
        <v>400</v>
      </c>
      <c r="L31" s="15">
        <v>126</v>
      </c>
      <c r="M31" s="13"/>
      <c r="N31" s="37">
        <v>3500</v>
      </c>
      <c r="O31" s="30">
        <v>16</v>
      </c>
      <c r="P31" s="16">
        <v>162</v>
      </c>
      <c r="Q31" s="16">
        <v>20.3</v>
      </c>
      <c r="R31" s="16">
        <v>41.7</v>
      </c>
      <c r="S31" s="16">
        <v>1.3</v>
      </c>
      <c r="T31" s="16">
        <v>0.3</v>
      </c>
      <c r="U31" s="16">
        <v>152</v>
      </c>
      <c r="V31" s="16">
        <v>122</v>
      </c>
      <c r="W31" s="42">
        <v>61</v>
      </c>
      <c r="X31" s="41">
        <v>638</v>
      </c>
      <c r="Y31" s="14">
        <v>617</v>
      </c>
      <c r="Z31" s="14">
        <v>862</v>
      </c>
      <c r="AA31" s="14">
        <v>397</v>
      </c>
      <c r="AB31" s="14">
        <v>203</v>
      </c>
      <c r="AC31" s="14">
        <v>492</v>
      </c>
      <c r="AD31" s="14">
        <v>137</v>
      </c>
      <c r="AE31" s="42">
        <v>701</v>
      </c>
      <c r="AF31" s="82">
        <v>70</v>
      </c>
      <c r="AG31" s="21"/>
    </row>
    <row r="32" spans="1:33" ht="12.75">
      <c r="A32" s="21">
        <v>28</v>
      </c>
      <c r="B32" s="79" t="s">
        <v>76</v>
      </c>
      <c r="C32" s="77" t="s">
        <v>92</v>
      </c>
      <c r="D32" s="83">
        <v>110</v>
      </c>
      <c r="E32" s="15">
        <v>3.4</v>
      </c>
      <c r="F32" s="15">
        <v>0.74</v>
      </c>
      <c r="G32" s="13">
        <v>22</v>
      </c>
      <c r="H32" s="15">
        <v>73.8</v>
      </c>
      <c r="I32" s="58">
        <v>0.2</v>
      </c>
      <c r="J32" s="36"/>
      <c r="K32" s="15">
        <v>50</v>
      </c>
      <c r="L32" s="15">
        <v>35</v>
      </c>
      <c r="M32" s="13"/>
      <c r="N32" s="37">
        <v>650</v>
      </c>
      <c r="O32" s="30">
        <v>7.9</v>
      </c>
      <c r="P32" s="16">
        <v>67</v>
      </c>
      <c r="Q32" s="16">
        <v>6.7</v>
      </c>
      <c r="R32" s="16">
        <v>17.6</v>
      </c>
      <c r="S32" s="16">
        <v>0.45</v>
      </c>
      <c r="T32" s="16">
        <v>0.02</v>
      </c>
      <c r="U32" s="16">
        <v>47</v>
      </c>
      <c r="V32" s="16">
        <v>29.4</v>
      </c>
      <c r="W32" s="42">
        <v>9.7</v>
      </c>
      <c r="X32" s="36"/>
      <c r="Y32" s="13"/>
      <c r="Z32" s="13"/>
      <c r="AA32" s="13"/>
      <c r="AB32" s="13"/>
      <c r="AC32" s="13"/>
      <c r="AD32" s="13"/>
      <c r="AE32" s="37"/>
      <c r="AF32" s="21">
        <v>12</v>
      </c>
      <c r="AG32" s="21"/>
    </row>
    <row r="33" spans="1:33" ht="12.75">
      <c r="A33" s="21">
        <v>29</v>
      </c>
      <c r="B33" s="79" t="s">
        <v>77</v>
      </c>
      <c r="C33" s="77" t="s">
        <v>93</v>
      </c>
      <c r="D33" s="83">
        <v>212</v>
      </c>
      <c r="E33" s="15">
        <v>7.6</v>
      </c>
      <c r="F33" s="15">
        <v>1.5</v>
      </c>
      <c r="G33" s="13">
        <v>40.9</v>
      </c>
      <c r="H33" s="15">
        <v>47.4</v>
      </c>
      <c r="I33" s="58">
        <v>2.6</v>
      </c>
      <c r="J33" s="36"/>
      <c r="K33" s="15">
        <v>93</v>
      </c>
      <c r="L33" s="15">
        <v>114</v>
      </c>
      <c r="M33" s="13"/>
      <c r="N33" s="37"/>
      <c r="O33" s="30">
        <v>23.4</v>
      </c>
      <c r="P33" s="16">
        <v>165</v>
      </c>
      <c r="Q33" s="16">
        <v>43</v>
      </c>
      <c r="R33" s="16">
        <v>68</v>
      </c>
      <c r="S33" s="16">
        <v>3.15</v>
      </c>
      <c r="T33" s="16">
        <v>0.16</v>
      </c>
      <c r="U33" s="16">
        <v>147</v>
      </c>
      <c r="V33" s="16">
        <v>89.2</v>
      </c>
      <c r="W33" s="42">
        <v>58</v>
      </c>
      <c r="X33" s="36"/>
      <c r="Y33" s="13"/>
      <c r="Z33" s="13"/>
      <c r="AA33" s="13"/>
      <c r="AB33" s="13"/>
      <c r="AC33" s="13"/>
      <c r="AD33" s="13"/>
      <c r="AE33" s="37"/>
      <c r="AF33" s="21"/>
      <c r="AG33" s="21"/>
    </row>
    <row r="34" spans="1:33" ht="12.75">
      <c r="A34" s="21">
        <v>30</v>
      </c>
      <c r="B34" s="79" t="s">
        <v>78</v>
      </c>
      <c r="C34" s="77" t="s">
        <v>93</v>
      </c>
      <c r="D34" s="83">
        <v>198</v>
      </c>
      <c r="E34" s="15">
        <v>6.4</v>
      </c>
      <c r="F34" s="15">
        <v>1.1</v>
      </c>
      <c r="G34" s="13">
        <v>39.9</v>
      </c>
      <c r="H34" s="15">
        <v>49.8</v>
      </c>
      <c r="I34" s="58">
        <v>2.1</v>
      </c>
      <c r="J34" s="36"/>
      <c r="K34" s="15">
        <v>147</v>
      </c>
      <c r="L34" s="15">
        <v>58</v>
      </c>
      <c r="M34" s="13"/>
      <c r="N34" s="37"/>
      <c r="O34" s="30">
        <v>1.5</v>
      </c>
      <c r="P34" s="16">
        <v>61.2</v>
      </c>
      <c r="Q34" s="16">
        <v>3.7</v>
      </c>
      <c r="R34" s="16">
        <v>9.7</v>
      </c>
      <c r="S34" s="16">
        <v>0.3</v>
      </c>
      <c r="T34" s="16">
        <v>0.45</v>
      </c>
      <c r="U34" s="16">
        <v>93.2</v>
      </c>
      <c r="V34" s="16">
        <v>51.6</v>
      </c>
      <c r="W34" s="42">
        <v>1</v>
      </c>
      <c r="X34" s="36"/>
      <c r="Y34" s="13"/>
      <c r="Z34" s="13"/>
      <c r="AA34" s="13"/>
      <c r="AB34" s="13"/>
      <c r="AC34" s="13"/>
      <c r="AD34" s="13"/>
      <c r="AE34" s="37"/>
      <c r="AF34" s="21">
        <v>68</v>
      </c>
      <c r="AG34" s="21"/>
    </row>
    <row r="35" spans="1:33" ht="12.75">
      <c r="A35" s="21">
        <v>31</v>
      </c>
      <c r="B35" s="79" t="s">
        <v>79</v>
      </c>
      <c r="C35" s="77" t="s">
        <v>93</v>
      </c>
      <c r="D35" s="83">
        <v>232</v>
      </c>
      <c r="E35" s="15">
        <v>6.5</v>
      </c>
      <c r="F35" s="15">
        <v>0.9</v>
      </c>
      <c r="G35" s="13">
        <v>47.9</v>
      </c>
      <c r="H35" s="15">
        <v>42.9</v>
      </c>
      <c r="I35" s="58">
        <v>1.3</v>
      </c>
      <c r="J35" s="36"/>
      <c r="K35" s="15">
        <v>160</v>
      </c>
      <c r="L35" s="15">
        <v>190</v>
      </c>
      <c r="M35" s="13"/>
      <c r="N35" s="37">
        <v>1100</v>
      </c>
      <c r="O35" s="30">
        <v>560</v>
      </c>
      <c r="P35" s="16">
        <v>100</v>
      </c>
      <c r="Q35" s="16">
        <v>21</v>
      </c>
      <c r="R35" s="16">
        <v>26</v>
      </c>
      <c r="S35" s="16">
        <v>0.89</v>
      </c>
      <c r="T35" s="16"/>
      <c r="U35" s="16">
        <v>110</v>
      </c>
      <c r="V35" s="16"/>
      <c r="W35" s="42">
        <v>49</v>
      </c>
      <c r="X35" s="36"/>
      <c r="Y35" s="13"/>
      <c r="Z35" s="13"/>
      <c r="AA35" s="13"/>
      <c r="AB35" s="13"/>
      <c r="AC35" s="13"/>
      <c r="AD35" s="13"/>
      <c r="AE35" s="37"/>
      <c r="AF35" s="21"/>
      <c r="AG35" s="21"/>
    </row>
    <row r="36" spans="1:33" ht="12.75">
      <c r="A36" s="21">
        <v>32</v>
      </c>
      <c r="B36" s="79" t="s">
        <v>80</v>
      </c>
      <c r="C36" s="77" t="s">
        <v>93</v>
      </c>
      <c r="D36" s="83">
        <v>235</v>
      </c>
      <c r="E36" s="15">
        <v>8.7</v>
      </c>
      <c r="F36" s="15">
        <v>0.7</v>
      </c>
      <c r="G36" s="13">
        <v>47.8</v>
      </c>
      <c r="H36" s="15">
        <v>41.9</v>
      </c>
      <c r="I36" s="58">
        <v>0.5</v>
      </c>
      <c r="J36" s="36"/>
      <c r="K36" s="15">
        <v>243</v>
      </c>
      <c r="L36" s="15">
        <v>96</v>
      </c>
      <c r="M36" s="13"/>
      <c r="N36" s="37"/>
      <c r="O36" s="30">
        <v>8.1</v>
      </c>
      <c r="P36" s="16">
        <v>143</v>
      </c>
      <c r="Q36" s="16">
        <v>12.3</v>
      </c>
      <c r="R36" s="16">
        <v>61</v>
      </c>
      <c r="S36" s="16">
        <v>1.78</v>
      </c>
      <c r="T36" s="16">
        <v>0.17</v>
      </c>
      <c r="U36" s="16">
        <v>89.1</v>
      </c>
      <c r="V36" s="16">
        <v>43.6</v>
      </c>
      <c r="W36" s="31"/>
      <c r="X36" s="36"/>
      <c r="Y36" s="13"/>
      <c r="Z36" s="13"/>
      <c r="AA36" s="13"/>
      <c r="AB36" s="13"/>
      <c r="AC36" s="13"/>
      <c r="AD36" s="13"/>
      <c r="AE36" s="37"/>
      <c r="AF36" s="21">
        <v>75</v>
      </c>
      <c r="AG36" s="21"/>
    </row>
    <row r="37" spans="1:33" ht="12.75">
      <c r="A37" s="21">
        <v>33</v>
      </c>
      <c r="B37" s="79" t="s">
        <v>81</v>
      </c>
      <c r="C37" s="77" t="s">
        <v>93</v>
      </c>
      <c r="D37" s="83">
        <v>227</v>
      </c>
      <c r="E37" s="15">
        <v>6.4</v>
      </c>
      <c r="F37" s="15">
        <v>1.9</v>
      </c>
      <c r="G37" s="13">
        <v>43.8</v>
      </c>
      <c r="H37" s="15">
        <v>43.8</v>
      </c>
      <c r="I37" s="58">
        <v>3.1</v>
      </c>
      <c r="J37" s="83">
        <v>120</v>
      </c>
      <c r="K37" s="15">
        <v>130</v>
      </c>
      <c r="L37" s="15">
        <v>180</v>
      </c>
      <c r="M37" s="13"/>
      <c r="N37" s="37">
        <v>1150</v>
      </c>
      <c r="O37" s="30">
        <v>40.3</v>
      </c>
      <c r="P37" s="16">
        <v>42</v>
      </c>
      <c r="Q37" s="16">
        <v>8.1</v>
      </c>
      <c r="R37" s="16">
        <v>4</v>
      </c>
      <c r="S37" s="16">
        <v>0.68</v>
      </c>
      <c r="T37" s="16">
        <v>0.06</v>
      </c>
      <c r="U37" s="16">
        <v>31.7</v>
      </c>
      <c r="V37" s="16">
        <v>0.53</v>
      </c>
      <c r="W37" s="31">
        <v>31.5</v>
      </c>
      <c r="X37" s="36"/>
      <c r="Y37" s="13"/>
      <c r="Z37" s="13"/>
      <c r="AA37" s="13"/>
      <c r="AB37" s="13"/>
      <c r="AC37" s="13"/>
      <c r="AD37" s="13"/>
      <c r="AE37" s="37"/>
      <c r="AF37" s="21">
        <v>58</v>
      </c>
      <c r="AG37" s="21"/>
    </row>
    <row r="38" spans="1:33" ht="12.75">
      <c r="A38" s="21">
        <v>34</v>
      </c>
      <c r="B38" s="79" t="s">
        <v>90</v>
      </c>
      <c r="C38" s="77" t="s">
        <v>93</v>
      </c>
      <c r="D38" s="83">
        <v>241</v>
      </c>
      <c r="E38" s="15">
        <v>8.9</v>
      </c>
      <c r="F38" s="15">
        <v>1.6</v>
      </c>
      <c r="G38" s="13">
        <v>36.7</v>
      </c>
      <c r="H38" s="15">
        <v>36.7</v>
      </c>
      <c r="I38" s="58">
        <v>2.9</v>
      </c>
      <c r="J38" s="36"/>
      <c r="K38" s="15">
        <v>260</v>
      </c>
      <c r="L38" s="15">
        <v>145</v>
      </c>
      <c r="M38" s="13"/>
      <c r="N38" s="37">
        <v>1900</v>
      </c>
      <c r="O38" s="30">
        <v>423</v>
      </c>
      <c r="P38" s="16">
        <v>250</v>
      </c>
      <c r="Q38" s="16">
        <v>65</v>
      </c>
      <c r="R38" s="16">
        <v>80</v>
      </c>
      <c r="S38" s="16">
        <v>2.8</v>
      </c>
      <c r="T38" s="16">
        <v>0.37</v>
      </c>
      <c r="U38" s="16">
        <v>211</v>
      </c>
      <c r="V38" s="16">
        <v>89</v>
      </c>
      <c r="W38" s="31">
        <v>41</v>
      </c>
      <c r="X38" s="36"/>
      <c r="Y38" s="13"/>
      <c r="Z38" s="13"/>
      <c r="AA38" s="13"/>
      <c r="AB38" s="13"/>
      <c r="AC38" s="13"/>
      <c r="AD38" s="13"/>
      <c r="AE38" s="37"/>
      <c r="AF38" s="21"/>
      <c r="AG38" s="21"/>
    </row>
    <row r="39" spans="1:33" ht="12.75">
      <c r="A39" s="21">
        <v>35</v>
      </c>
      <c r="B39" s="79" t="s">
        <v>90</v>
      </c>
      <c r="C39" s="77" t="s">
        <v>94</v>
      </c>
      <c r="D39" s="83">
        <v>246</v>
      </c>
      <c r="E39" s="15">
        <v>8.4</v>
      </c>
      <c r="F39" s="15">
        <v>1.9</v>
      </c>
      <c r="G39" s="13">
        <v>37</v>
      </c>
      <c r="H39" s="15">
        <v>37</v>
      </c>
      <c r="I39" s="58">
        <v>2.6</v>
      </c>
      <c r="J39" s="83">
        <v>140</v>
      </c>
      <c r="K39" s="15">
        <v>130</v>
      </c>
      <c r="L39" s="15">
        <v>170</v>
      </c>
      <c r="M39" s="13"/>
      <c r="N39" s="37">
        <v>1300</v>
      </c>
      <c r="O39" s="30">
        <v>393</v>
      </c>
      <c r="P39" s="16">
        <v>147</v>
      </c>
      <c r="Q39" s="16">
        <v>17.2</v>
      </c>
      <c r="R39" s="16">
        <v>52.3</v>
      </c>
      <c r="S39" s="16">
        <v>2.1</v>
      </c>
      <c r="T39" s="16">
        <v>0.32</v>
      </c>
      <c r="U39" s="16">
        <v>158</v>
      </c>
      <c r="V39" s="16">
        <v>607</v>
      </c>
      <c r="W39" s="31">
        <v>531</v>
      </c>
      <c r="X39" s="36"/>
      <c r="Y39" s="13"/>
      <c r="Z39" s="13"/>
      <c r="AA39" s="13"/>
      <c r="AB39" s="13"/>
      <c r="AC39" s="13"/>
      <c r="AD39" s="13"/>
      <c r="AE39" s="37"/>
      <c r="AF39" s="21">
        <v>71</v>
      </c>
      <c r="AG39" s="21"/>
    </row>
    <row r="40" spans="1:33" ht="12.75">
      <c r="A40" s="21">
        <v>36</v>
      </c>
      <c r="B40" s="79" t="s">
        <v>90</v>
      </c>
      <c r="C40" s="77" t="s">
        <v>95</v>
      </c>
      <c r="D40" s="83">
        <v>262</v>
      </c>
      <c r="E40" s="15">
        <v>8.2</v>
      </c>
      <c r="F40" s="13">
        <v>1.3</v>
      </c>
      <c r="G40" s="13">
        <v>35.6</v>
      </c>
      <c r="H40" s="15">
        <v>35.6</v>
      </c>
      <c r="I40" s="58">
        <v>1.6</v>
      </c>
      <c r="J40" s="36"/>
      <c r="K40" s="15">
        <v>60.3</v>
      </c>
      <c r="L40" s="15">
        <v>50</v>
      </c>
      <c r="M40" s="13"/>
      <c r="N40" s="37">
        <v>800</v>
      </c>
      <c r="O40" s="30">
        <v>428</v>
      </c>
      <c r="P40" s="16">
        <v>83</v>
      </c>
      <c r="Q40" s="16">
        <v>38</v>
      </c>
      <c r="R40" s="16">
        <v>25</v>
      </c>
      <c r="S40" s="16">
        <v>1.43</v>
      </c>
      <c r="T40" s="16">
        <v>0.2</v>
      </c>
      <c r="U40" s="16">
        <v>76</v>
      </c>
      <c r="V40" s="16">
        <v>54</v>
      </c>
      <c r="W40" s="31">
        <v>592</v>
      </c>
      <c r="X40" s="36"/>
      <c r="Y40" s="13"/>
      <c r="Z40" s="13"/>
      <c r="AA40" s="13"/>
      <c r="AB40" s="13"/>
      <c r="AC40" s="13"/>
      <c r="AD40" s="13"/>
      <c r="AE40" s="37"/>
      <c r="AF40" s="21"/>
      <c r="AG40" s="21"/>
    </row>
    <row r="41" spans="1:33" ht="12.75">
      <c r="A41" s="21">
        <v>37</v>
      </c>
      <c r="B41" s="79" t="s">
        <v>90</v>
      </c>
      <c r="C41" s="77" t="s">
        <v>96</v>
      </c>
      <c r="D41" s="83">
        <v>314</v>
      </c>
      <c r="E41" s="15">
        <v>9.4</v>
      </c>
      <c r="F41" s="15">
        <v>0.9</v>
      </c>
      <c r="G41" s="13">
        <v>20</v>
      </c>
      <c r="H41" s="15">
        <v>20</v>
      </c>
      <c r="I41" s="58">
        <v>1.8</v>
      </c>
      <c r="J41" s="36"/>
      <c r="K41" s="13"/>
      <c r="L41" s="13"/>
      <c r="M41" s="13"/>
      <c r="N41" s="37"/>
      <c r="O41" s="30">
        <v>467</v>
      </c>
      <c r="P41" s="16">
        <v>83</v>
      </c>
      <c r="Q41" s="16">
        <v>13.5</v>
      </c>
      <c r="R41" s="16">
        <v>19.5</v>
      </c>
      <c r="S41" s="16">
        <v>1.7</v>
      </c>
      <c r="T41" s="16">
        <v>0.18</v>
      </c>
      <c r="U41" s="16">
        <v>82</v>
      </c>
      <c r="V41" s="16"/>
      <c r="W41" s="31">
        <v>720</v>
      </c>
      <c r="X41" s="36"/>
      <c r="Y41" s="13"/>
      <c r="Z41" s="13"/>
      <c r="AA41" s="13"/>
      <c r="AB41" s="13"/>
      <c r="AC41" s="13"/>
      <c r="AD41" s="13"/>
      <c r="AE41" s="37"/>
      <c r="AF41" s="21"/>
      <c r="AG41" s="21"/>
    </row>
    <row r="42" spans="1:33" ht="12.75">
      <c r="A42" s="21">
        <v>38</v>
      </c>
      <c r="B42" s="79" t="s">
        <v>90</v>
      </c>
      <c r="C42" s="77" t="s">
        <v>97</v>
      </c>
      <c r="D42" s="83">
        <v>542</v>
      </c>
      <c r="E42" s="15">
        <v>7.2</v>
      </c>
      <c r="F42" s="15">
        <v>37.2</v>
      </c>
      <c r="G42" s="13">
        <v>4</v>
      </c>
      <c r="H42" s="15">
        <v>4</v>
      </c>
      <c r="I42" s="58">
        <v>1.1</v>
      </c>
      <c r="J42" s="36"/>
      <c r="K42" s="13"/>
      <c r="L42" s="13"/>
      <c r="M42" s="13"/>
      <c r="N42" s="37"/>
      <c r="O42" s="30">
        <v>348</v>
      </c>
      <c r="P42" s="16">
        <v>62</v>
      </c>
      <c r="Q42" s="16">
        <v>10.1</v>
      </c>
      <c r="R42" s="16">
        <v>14.5</v>
      </c>
      <c r="S42" s="16">
        <v>1.27</v>
      </c>
      <c r="T42" s="16">
        <v>0.13</v>
      </c>
      <c r="U42" s="16">
        <v>61</v>
      </c>
      <c r="V42" s="16"/>
      <c r="W42" s="31">
        <v>537</v>
      </c>
      <c r="X42" s="36"/>
      <c r="Y42" s="13"/>
      <c r="Z42" s="13"/>
      <c r="AA42" s="13"/>
      <c r="AB42" s="13"/>
      <c r="AC42" s="13"/>
      <c r="AD42" s="13"/>
      <c r="AE42" s="37"/>
      <c r="AF42" s="21"/>
      <c r="AG42" s="21"/>
    </row>
    <row r="43" spans="1:33" ht="12.75">
      <c r="A43" s="21">
        <v>39</v>
      </c>
      <c r="B43" s="21" t="s">
        <v>82</v>
      </c>
      <c r="C43" s="77"/>
      <c r="D43" s="83">
        <v>265</v>
      </c>
      <c r="E43" s="15">
        <v>8.2</v>
      </c>
      <c r="F43" s="15">
        <v>2.2</v>
      </c>
      <c r="G43" s="13">
        <v>33</v>
      </c>
      <c r="H43" s="15">
        <v>33</v>
      </c>
      <c r="I43" s="58">
        <v>1.7</v>
      </c>
      <c r="J43" s="36"/>
      <c r="K43" s="13">
        <v>135</v>
      </c>
      <c r="L43" s="13">
        <v>88</v>
      </c>
      <c r="M43" s="13"/>
      <c r="N43" s="37">
        <v>1400</v>
      </c>
      <c r="O43" s="30"/>
      <c r="P43" s="16"/>
      <c r="Q43" s="16">
        <v>19</v>
      </c>
      <c r="R43" s="16"/>
      <c r="S43" s="16">
        <v>1.2</v>
      </c>
      <c r="T43" s="16"/>
      <c r="U43" s="16">
        <v>52</v>
      </c>
      <c r="V43" s="16"/>
      <c r="W43" s="31"/>
      <c r="X43" s="36">
        <v>425</v>
      </c>
      <c r="Y43" s="13">
        <v>357</v>
      </c>
      <c r="Z43" s="16">
        <v>594</v>
      </c>
      <c r="AA43" s="16">
        <v>184</v>
      </c>
      <c r="AB43" s="16">
        <v>98</v>
      </c>
      <c r="AC43" s="16">
        <v>271</v>
      </c>
      <c r="AD43" s="16">
        <v>410</v>
      </c>
      <c r="AE43" s="31">
        <v>87</v>
      </c>
      <c r="AF43" s="21"/>
      <c r="AG43" s="21"/>
    </row>
    <row r="44" spans="1:33" ht="12.75">
      <c r="A44" s="21">
        <v>40</v>
      </c>
      <c r="B44" s="21" t="s">
        <v>83</v>
      </c>
      <c r="C44" s="77" t="s">
        <v>98</v>
      </c>
      <c r="D44" s="83">
        <v>408</v>
      </c>
      <c r="E44" s="15">
        <v>6.3</v>
      </c>
      <c r="F44" s="15">
        <v>20.1</v>
      </c>
      <c r="G44" s="13">
        <v>20.8</v>
      </c>
      <c r="H44" s="15">
        <v>20.8</v>
      </c>
      <c r="I44" s="58">
        <v>1.2</v>
      </c>
      <c r="J44" s="83">
        <v>120</v>
      </c>
      <c r="K44" s="15">
        <v>150</v>
      </c>
      <c r="L44" s="15">
        <v>120</v>
      </c>
      <c r="M44" s="13"/>
      <c r="N44" s="37">
        <v>1200</v>
      </c>
      <c r="O44" s="30"/>
      <c r="P44" s="16"/>
      <c r="Q44" s="16">
        <v>69</v>
      </c>
      <c r="R44" s="16"/>
      <c r="S44" s="16">
        <v>0.6</v>
      </c>
      <c r="T44" s="16"/>
      <c r="U44" s="16">
        <v>276</v>
      </c>
      <c r="V44" s="16"/>
      <c r="W44" s="31"/>
      <c r="X44" s="36"/>
      <c r="Y44" s="13"/>
      <c r="Z44" s="13"/>
      <c r="AA44" s="13"/>
      <c r="AB44" s="13"/>
      <c r="AC44" s="13"/>
      <c r="AD44" s="13"/>
      <c r="AE44" s="37"/>
      <c r="AF44" s="21"/>
      <c r="AG44" s="21"/>
    </row>
    <row r="45" spans="1:33" ht="12.75">
      <c r="A45" s="21">
        <v>41</v>
      </c>
      <c r="B45" s="21" t="s">
        <v>84</v>
      </c>
      <c r="C45" s="77" t="s">
        <v>93</v>
      </c>
      <c r="D45" s="83">
        <v>435</v>
      </c>
      <c r="E45" s="15">
        <v>7.4</v>
      </c>
      <c r="F45" s="15">
        <v>13</v>
      </c>
      <c r="G45" s="13">
        <v>5.2</v>
      </c>
      <c r="H45" s="15">
        <v>5.2</v>
      </c>
      <c r="I45" s="58">
        <v>1.3</v>
      </c>
      <c r="J45" s="36"/>
      <c r="K45" s="15">
        <v>140</v>
      </c>
      <c r="L45" s="13"/>
      <c r="M45" s="13"/>
      <c r="N45" s="37"/>
      <c r="O45" s="30">
        <v>244</v>
      </c>
      <c r="P45" s="16">
        <v>170</v>
      </c>
      <c r="Q45" s="16">
        <v>45.4</v>
      </c>
      <c r="R45" s="16">
        <v>14.3</v>
      </c>
      <c r="S45" s="16">
        <v>1.24</v>
      </c>
      <c r="T45" s="16">
        <v>0.08</v>
      </c>
      <c r="U45" s="16">
        <v>41</v>
      </c>
      <c r="V45" s="16">
        <v>83.4</v>
      </c>
      <c r="W45" s="31">
        <v>260</v>
      </c>
      <c r="X45" s="36"/>
      <c r="Y45" s="13"/>
      <c r="Z45" s="13"/>
      <c r="AA45" s="13"/>
      <c r="AB45" s="13"/>
      <c r="AC45" s="13"/>
      <c r="AD45" s="13"/>
      <c r="AE45" s="37"/>
      <c r="AF45" s="21">
        <v>38</v>
      </c>
      <c r="AG45" s="21"/>
    </row>
    <row r="46" spans="1:33" ht="12.75">
      <c r="A46" s="21">
        <v>42</v>
      </c>
      <c r="B46" s="21" t="s">
        <v>85</v>
      </c>
      <c r="C46" s="77"/>
      <c r="D46" s="83">
        <v>353</v>
      </c>
      <c r="E46" s="15">
        <v>0.5</v>
      </c>
      <c r="F46" s="15">
        <v>0.7</v>
      </c>
      <c r="G46" s="13">
        <v>8</v>
      </c>
      <c r="H46" s="15">
        <v>8</v>
      </c>
      <c r="I46" s="58"/>
      <c r="J46" s="36"/>
      <c r="K46" s="13"/>
      <c r="L46" s="13"/>
      <c r="M46" s="13"/>
      <c r="N46" s="37"/>
      <c r="O46" s="30">
        <v>51.6</v>
      </c>
      <c r="P46" s="16">
        <v>61</v>
      </c>
      <c r="Q46" s="16">
        <v>18</v>
      </c>
      <c r="R46" s="16">
        <v>7.2</v>
      </c>
      <c r="S46" s="16">
        <v>1.43</v>
      </c>
      <c r="T46" s="16">
        <v>0.13</v>
      </c>
      <c r="U46" s="16">
        <v>39</v>
      </c>
      <c r="V46" s="16">
        <v>1.1</v>
      </c>
      <c r="W46" s="31">
        <v>71</v>
      </c>
      <c r="X46" s="36"/>
      <c r="Y46" s="13"/>
      <c r="Z46" s="13"/>
      <c r="AA46" s="13"/>
      <c r="AB46" s="13"/>
      <c r="AC46" s="13"/>
      <c r="AD46" s="13"/>
      <c r="AE46" s="37"/>
      <c r="AF46" s="21">
        <v>6</v>
      </c>
      <c r="AG46" s="21"/>
    </row>
    <row r="47" spans="1:33" ht="12.75">
      <c r="A47" s="21">
        <v>43</v>
      </c>
      <c r="B47" s="21" t="s">
        <v>86</v>
      </c>
      <c r="C47" s="77" t="s">
        <v>93</v>
      </c>
      <c r="D47" s="83">
        <v>348</v>
      </c>
      <c r="E47" s="15">
        <v>1.8</v>
      </c>
      <c r="F47" s="15">
        <v>0.2</v>
      </c>
      <c r="G47" s="13">
        <v>14.8</v>
      </c>
      <c r="H47" s="15">
        <v>14.8</v>
      </c>
      <c r="I47" s="58">
        <v>0.9</v>
      </c>
      <c r="J47" s="36"/>
      <c r="K47" s="13">
        <v>5</v>
      </c>
      <c r="L47" s="13">
        <v>100</v>
      </c>
      <c r="M47" s="13"/>
      <c r="N47" s="37"/>
      <c r="O47" s="30">
        <v>3.8</v>
      </c>
      <c r="P47" s="16">
        <v>14</v>
      </c>
      <c r="Q47" s="16" t="s">
        <v>100</v>
      </c>
      <c r="R47" s="16">
        <v>2.5</v>
      </c>
      <c r="S47" s="16">
        <v>1.1</v>
      </c>
      <c r="T47" s="16">
        <v>0.03</v>
      </c>
      <c r="U47" s="16">
        <v>18</v>
      </c>
      <c r="V47" s="16">
        <v>2.5</v>
      </c>
      <c r="W47" s="31">
        <v>14.3</v>
      </c>
      <c r="X47" s="36"/>
      <c r="Y47" s="13"/>
      <c r="Z47" s="13"/>
      <c r="AA47" s="13"/>
      <c r="AB47" s="13"/>
      <c r="AC47" s="13"/>
      <c r="AD47" s="13"/>
      <c r="AE47" s="37"/>
      <c r="AF47" s="21">
        <v>18</v>
      </c>
      <c r="AG47" s="21"/>
    </row>
    <row r="48" spans="1:33" ht="12.75">
      <c r="A48" s="21">
        <v>44</v>
      </c>
      <c r="B48" s="21" t="s">
        <v>87</v>
      </c>
      <c r="C48" s="77" t="s">
        <v>93</v>
      </c>
      <c r="D48" s="36">
        <v>349</v>
      </c>
      <c r="E48" s="15">
        <v>9.8</v>
      </c>
      <c r="F48" s="15">
        <v>1.4</v>
      </c>
      <c r="G48" s="13">
        <v>12.5</v>
      </c>
      <c r="H48" s="15">
        <v>12.5</v>
      </c>
      <c r="I48" s="58">
        <v>1.3</v>
      </c>
      <c r="J48" s="36"/>
      <c r="K48" s="13">
        <v>70</v>
      </c>
      <c r="L48" s="13">
        <v>30</v>
      </c>
      <c r="M48" s="13"/>
      <c r="N48" s="37">
        <v>900</v>
      </c>
      <c r="O48" s="30">
        <v>11.8</v>
      </c>
      <c r="P48" s="16">
        <v>170</v>
      </c>
      <c r="Q48" s="16">
        <v>14</v>
      </c>
      <c r="R48" s="16">
        <v>41</v>
      </c>
      <c r="S48" s="16">
        <v>1</v>
      </c>
      <c r="T48" s="16">
        <v>0.15</v>
      </c>
      <c r="U48" s="16">
        <v>91</v>
      </c>
      <c r="V48" s="16">
        <v>91.8</v>
      </c>
      <c r="W48" s="31">
        <v>71</v>
      </c>
      <c r="X48" s="36"/>
      <c r="Y48" s="13"/>
      <c r="Z48" s="13"/>
      <c r="AA48" s="13"/>
      <c r="AB48" s="13"/>
      <c r="AC48" s="13"/>
      <c r="AD48" s="13"/>
      <c r="AE48" s="37"/>
      <c r="AF48" s="21">
        <v>67</v>
      </c>
      <c r="AG48" s="21"/>
    </row>
    <row r="49" spans="1:33" ht="12.75">
      <c r="A49" s="21">
        <v>45</v>
      </c>
      <c r="B49" s="21" t="s">
        <v>88</v>
      </c>
      <c r="C49" s="77" t="s">
        <v>99</v>
      </c>
      <c r="D49" s="36">
        <v>440</v>
      </c>
      <c r="E49" s="15">
        <v>43</v>
      </c>
      <c r="F49" s="15">
        <v>22</v>
      </c>
      <c r="G49" s="13">
        <v>7.8</v>
      </c>
      <c r="H49" s="15">
        <v>7.8</v>
      </c>
      <c r="I49" s="58">
        <v>3.2</v>
      </c>
      <c r="J49" s="83">
        <v>9</v>
      </c>
      <c r="K49" s="15">
        <v>420</v>
      </c>
      <c r="L49" s="15">
        <v>12100</v>
      </c>
      <c r="M49" s="15">
        <v>10000</v>
      </c>
      <c r="N49" s="58">
        <v>2100</v>
      </c>
      <c r="O49" s="41">
        <v>4</v>
      </c>
      <c r="P49" s="14">
        <v>1800</v>
      </c>
      <c r="Q49" s="14">
        <v>223</v>
      </c>
      <c r="R49" s="14">
        <v>235</v>
      </c>
      <c r="S49" s="16" t="s">
        <v>101</v>
      </c>
      <c r="T49" s="16"/>
      <c r="U49" s="16">
        <v>597</v>
      </c>
      <c r="V49" s="16">
        <v>24</v>
      </c>
      <c r="W49" s="31"/>
      <c r="X49" s="36">
        <v>1843</v>
      </c>
      <c r="Y49" s="16">
        <v>2010</v>
      </c>
      <c r="Z49" s="16">
        <v>3012</v>
      </c>
      <c r="AA49" s="16">
        <v>2401</v>
      </c>
      <c r="AB49" s="16">
        <v>497</v>
      </c>
      <c r="AC49" s="16">
        <v>1492</v>
      </c>
      <c r="AD49" s="16">
        <v>512</v>
      </c>
      <c r="AE49" s="31">
        <v>2003</v>
      </c>
      <c r="AF49" s="81"/>
      <c r="AG49" s="21"/>
    </row>
    <row r="50" spans="1:33" ht="12.75">
      <c r="A50" s="21">
        <v>46</v>
      </c>
      <c r="B50" s="21" t="s">
        <v>89</v>
      </c>
      <c r="C50" s="77" t="s">
        <v>93</v>
      </c>
      <c r="D50" s="36">
        <v>350</v>
      </c>
      <c r="E50" s="15">
        <v>0.6</v>
      </c>
      <c r="F50" s="15">
        <v>0.2</v>
      </c>
      <c r="G50" s="13">
        <v>12.6</v>
      </c>
      <c r="H50" s="15">
        <v>12.6</v>
      </c>
      <c r="I50" s="58">
        <v>0.5</v>
      </c>
      <c r="J50" s="36"/>
      <c r="K50" s="15"/>
      <c r="L50" s="15">
        <v>100</v>
      </c>
      <c r="M50" s="13"/>
      <c r="N50" s="37"/>
      <c r="O50" s="41">
        <v>4.6</v>
      </c>
      <c r="P50" s="14">
        <v>20</v>
      </c>
      <c r="Q50" s="14">
        <v>9.2</v>
      </c>
      <c r="R50" s="14">
        <v>2</v>
      </c>
      <c r="S50" s="14">
        <v>0.51</v>
      </c>
      <c r="T50" s="16">
        <v>0.07</v>
      </c>
      <c r="U50" s="16">
        <v>20</v>
      </c>
      <c r="V50" s="16">
        <v>3.8</v>
      </c>
      <c r="W50" s="31">
        <v>14.2</v>
      </c>
      <c r="X50" s="36"/>
      <c r="Y50" s="13"/>
      <c r="Z50" s="13"/>
      <c r="AA50" s="13"/>
      <c r="AB50" s="13"/>
      <c r="AC50" s="13"/>
      <c r="AD50" s="13"/>
      <c r="AE50" s="37"/>
      <c r="AF50" s="21">
        <v>12</v>
      </c>
      <c r="AG50" s="21"/>
    </row>
    <row r="51" spans="1:33" ht="13.5" thickBot="1">
      <c r="A51" s="22">
        <v>47</v>
      </c>
      <c r="B51" s="22" t="s">
        <v>166</v>
      </c>
      <c r="C51" s="78" t="s">
        <v>93</v>
      </c>
      <c r="D51" s="38">
        <v>250</v>
      </c>
      <c r="E51" s="75">
        <v>2.1</v>
      </c>
      <c r="F51" s="75">
        <v>9.1</v>
      </c>
      <c r="G51" s="39">
        <v>38</v>
      </c>
      <c r="H51" s="75">
        <v>38</v>
      </c>
      <c r="I51" s="40"/>
      <c r="J51" s="38">
        <v>150</v>
      </c>
      <c r="K51" s="75">
        <v>28</v>
      </c>
      <c r="L51" s="75">
        <v>22</v>
      </c>
      <c r="M51" s="75">
        <v>770</v>
      </c>
      <c r="N51" s="85">
        <v>213</v>
      </c>
      <c r="O51" s="32"/>
      <c r="P51" s="33"/>
      <c r="Q51" s="44">
        <v>6.9</v>
      </c>
      <c r="R51" s="33"/>
      <c r="S51" s="44">
        <v>0.3</v>
      </c>
      <c r="T51" s="33"/>
      <c r="U51" s="33">
        <v>22</v>
      </c>
      <c r="V51" s="33"/>
      <c r="W51" s="34"/>
      <c r="X51" s="38"/>
      <c r="Y51" s="39"/>
      <c r="Z51" s="39"/>
      <c r="AA51" s="39"/>
      <c r="AB51" s="39"/>
      <c r="AC51" s="39"/>
      <c r="AD51" s="39"/>
      <c r="AE51" s="40"/>
      <c r="AF51" s="22"/>
      <c r="AG51" s="22"/>
    </row>
    <row r="52" ht="12.75">
      <c r="A52" t="s">
        <v>86</v>
      </c>
    </row>
    <row r="120" ht="12.75">
      <c r="A120">
        <v>134</v>
      </c>
    </row>
    <row r="121" ht="12.75">
      <c r="A121">
        <v>135</v>
      </c>
    </row>
    <row r="122" ht="12.75">
      <c r="A122">
        <v>136</v>
      </c>
    </row>
    <row r="123" ht="12.75">
      <c r="A123">
        <v>137</v>
      </c>
    </row>
    <row r="124" ht="12.75">
      <c r="A124">
        <v>138</v>
      </c>
    </row>
    <row r="125" ht="12.75">
      <c r="A125">
        <v>139</v>
      </c>
    </row>
    <row r="126" ht="12.75">
      <c r="A126">
        <v>140</v>
      </c>
    </row>
    <row r="127" ht="12.75">
      <c r="A127">
        <v>141</v>
      </c>
    </row>
    <row r="128" ht="12.75">
      <c r="A128">
        <v>142</v>
      </c>
    </row>
    <row r="129" ht="12.75">
      <c r="A129">
        <v>143</v>
      </c>
    </row>
    <row r="130" ht="12.75">
      <c r="A130">
        <v>144</v>
      </c>
    </row>
    <row r="131" ht="12.75">
      <c r="A131">
        <v>145</v>
      </c>
    </row>
    <row r="132" ht="12.75">
      <c r="A132">
        <v>146</v>
      </c>
    </row>
    <row r="133" ht="12.75">
      <c r="A133">
        <v>147</v>
      </c>
    </row>
    <row r="134" ht="12.75">
      <c r="A134">
        <v>148</v>
      </c>
    </row>
    <row r="135" ht="12.75">
      <c r="A135">
        <v>149</v>
      </c>
    </row>
    <row r="136" ht="12.75">
      <c r="A136">
        <v>150</v>
      </c>
    </row>
    <row r="137" ht="12.75">
      <c r="A137">
        <v>151</v>
      </c>
    </row>
    <row r="138" ht="12.75">
      <c r="A138">
        <v>152</v>
      </c>
    </row>
    <row r="139" ht="12.75">
      <c r="A139">
        <v>153</v>
      </c>
    </row>
    <row r="140" ht="12.75">
      <c r="A140">
        <v>154</v>
      </c>
    </row>
    <row r="141" ht="12.75">
      <c r="A141">
        <v>155</v>
      </c>
    </row>
    <row r="142" ht="12.75">
      <c r="A142">
        <v>156</v>
      </c>
    </row>
    <row r="143" ht="12.75">
      <c r="A143">
        <v>157</v>
      </c>
    </row>
    <row r="144" ht="12.75">
      <c r="A144">
        <v>158</v>
      </c>
    </row>
    <row r="145" ht="12.75">
      <c r="A145">
        <v>159</v>
      </c>
    </row>
    <row r="146" ht="12.75">
      <c r="A146">
        <v>160</v>
      </c>
    </row>
    <row r="147" ht="12.75">
      <c r="A147">
        <v>161</v>
      </c>
    </row>
    <row r="148" ht="12.75">
      <c r="A148">
        <v>162</v>
      </c>
    </row>
    <row r="149" ht="12.75">
      <c r="A149">
        <v>163</v>
      </c>
    </row>
    <row r="150" ht="12.75">
      <c r="A150">
        <v>164</v>
      </c>
    </row>
    <row r="151" ht="12.75">
      <c r="A151">
        <v>165</v>
      </c>
    </row>
    <row r="152" ht="12.75">
      <c r="A152">
        <v>166</v>
      </c>
    </row>
    <row r="153" ht="12.75">
      <c r="A153">
        <v>167</v>
      </c>
    </row>
    <row r="154" ht="12.75">
      <c r="A154">
        <v>168</v>
      </c>
    </row>
    <row r="155" ht="12.75">
      <c r="A155">
        <v>169</v>
      </c>
    </row>
    <row r="156" ht="12.75">
      <c r="A156">
        <v>170</v>
      </c>
    </row>
    <row r="157" ht="12.75">
      <c r="A157">
        <v>171</v>
      </c>
    </row>
    <row r="158" ht="12.75">
      <c r="A158">
        <v>172</v>
      </c>
    </row>
    <row r="159" ht="12.75">
      <c r="A159">
        <v>173</v>
      </c>
    </row>
    <row r="160" ht="12.75">
      <c r="A160">
        <v>174</v>
      </c>
    </row>
    <row r="161" ht="12.75">
      <c r="A161">
        <v>175</v>
      </c>
    </row>
    <row r="162" ht="12.75">
      <c r="A162">
        <v>176</v>
      </c>
    </row>
    <row r="163" ht="12.75">
      <c r="A163">
        <v>177</v>
      </c>
    </row>
    <row r="164" ht="12.75">
      <c r="A164">
        <v>178</v>
      </c>
    </row>
    <row r="165" ht="12.75">
      <c r="A165">
        <v>179</v>
      </c>
    </row>
  </sheetData>
  <sheetProtection/>
  <mergeCells count="8">
    <mergeCell ref="X3:AE3"/>
    <mergeCell ref="O1:W1"/>
    <mergeCell ref="J1:N1"/>
    <mergeCell ref="X1:AE1"/>
    <mergeCell ref="D1:I1"/>
    <mergeCell ref="K2:N2"/>
    <mergeCell ref="K3:N3"/>
    <mergeCell ref="O3:W3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2"/>
  <sheetViews>
    <sheetView zoomScalePageLayoutView="0" workbookViewId="0" topLeftCell="A1">
      <selection activeCell="A23" sqref="A23"/>
    </sheetView>
  </sheetViews>
  <sheetFormatPr defaultColWidth="11.421875" defaultRowHeight="12.75"/>
  <cols>
    <col min="1" max="1" width="3.00390625" style="0" bestFit="1" customWidth="1"/>
    <col min="2" max="2" width="15.57421875" style="0" bestFit="1" customWidth="1"/>
    <col min="3" max="3" width="8.28125" style="0" bestFit="1" customWidth="1"/>
    <col min="4" max="4" width="4.00390625" style="0" bestFit="1" customWidth="1"/>
    <col min="5" max="9" width="5.00390625" style="0" bestFit="1" customWidth="1"/>
    <col min="10" max="10" width="8.00390625" style="0" bestFit="1" customWidth="1"/>
    <col min="11" max="11" width="5.00390625" style="0" bestFit="1" customWidth="1"/>
    <col min="12" max="12" width="4.00390625" style="0" bestFit="1" customWidth="1"/>
    <col min="13" max="13" width="6.00390625" style="0" bestFit="1" customWidth="1"/>
    <col min="14" max="14" width="5.00390625" style="0" bestFit="1" customWidth="1"/>
    <col min="15" max="15" width="6.57421875" style="0" bestFit="1" customWidth="1"/>
    <col min="16" max="16" width="7.57421875" style="0" bestFit="1" customWidth="1"/>
    <col min="17" max="18" width="6.57421875" style="0" bestFit="1" customWidth="1"/>
    <col min="19" max="20" width="4.57421875" style="0" bestFit="1" customWidth="1"/>
    <col min="21" max="23" width="6.57421875" style="0" bestFit="1" customWidth="1"/>
    <col min="24" max="25" width="7.57421875" style="0" bestFit="1" customWidth="1"/>
    <col min="26" max="26" width="8.57421875" style="0" bestFit="1" customWidth="1"/>
    <col min="27" max="27" width="7.57421875" style="0" bestFit="1" customWidth="1"/>
    <col min="28" max="28" width="6.57421875" style="0" bestFit="1" customWidth="1"/>
    <col min="29" max="29" width="7.57421875" style="0" bestFit="1" customWidth="1"/>
    <col min="30" max="30" width="6.57421875" style="0" bestFit="1" customWidth="1"/>
    <col min="31" max="31" width="7.57421875" style="0" bestFit="1" customWidth="1"/>
    <col min="32" max="32" width="5.57421875" style="0" bestFit="1" customWidth="1"/>
    <col min="33" max="33" width="6.57421875" style="0" bestFit="1" customWidth="1"/>
  </cols>
  <sheetData>
    <row r="1" spans="1:33" ht="13.5" thickBot="1">
      <c r="A1" s="18"/>
      <c r="B1" s="23" t="s">
        <v>41</v>
      </c>
      <c r="C1" s="26" t="s">
        <v>42</v>
      </c>
      <c r="D1" s="170" t="s">
        <v>478</v>
      </c>
      <c r="E1" s="171"/>
      <c r="F1" s="171"/>
      <c r="G1" s="171"/>
      <c r="H1" s="171"/>
      <c r="I1" s="171"/>
      <c r="J1" s="170" t="s">
        <v>49</v>
      </c>
      <c r="K1" s="171"/>
      <c r="L1" s="171"/>
      <c r="M1" s="171"/>
      <c r="N1" s="172"/>
      <c r="O1" s="169" t="s">
        <v>67</v>
      </c>
      <c r="P1" s="169"/>
      <c r="Q1" s="169"/>
      <c r="R1" s="169"/>
      <c r="S1" s="169"/>
      <c r="T1" s="169"/>
      <c r="U1" s="169"/>
      <c r="V1" s="169"/>
      <c r="W1" s="169"/>
      <c r="X1" s="173" t="s">
        <v>50</v>
      </c>
      <c r="Y1" s="174"/>
      <c r="Z1" s="174"/>
      <c r="AA1" s="174"/>
      <c r="AB1" s="174"/>
      <c r="AC1" s="174"/>
      <c r="AD1" s="174"/>
      <c r="AE1" s="175"/>
      <c r="AF1" s="28" t="s">
        <v>51</v>
      </c>
      <c r="AG1" s="23" t="s">
        <v>52</v>
      </c>
    </row>
    <row r="2" spans="1:33" ht="13.5" thickBot="1">
      <c r="A2" s="19"/>
      <c r="B2" s="24"/>
      <c r="C2" s="27"/>
      <c r="D2" s="97"/>
      <c r="E2" s="73"/>
      <c r="F2" s="73"/>
      <c r="G2" s="73"/>
      <c r="H2" s="73"/>
      <c r="I2" s="73"/>
      <c r="J2" s="23" t="s">
        <v>492</v>
      </c>
      <c r="K2" s="176"/>
      <c r="L2" s="176"/>
      <c r="M2" s="176"/>
      <c r="N2" s="177"/>
      <c r="O2" s="4"/>
      <c r="P2" s="4"/>
      <c r="Q2" s="4"/>
      <c r="R2" s="4"/>
      <c r="S2" s="4"/>
      <c r="T2" s="4"/>
      <c r="U2" s="4"/>
      <c r="V2" s="4"/>
      <c r="W2" s="4"/>
      <c r="X2" s="46"/>
      <c r="Y2" s="2"/>
      <c r="Z2" s="2"/>
      <c r="AA2" s="2"/>
      <c r="AB2" s="2"/>
      <c r="AC2" s="2"/>
      <c r="AD2" s="2"/>
      <c r="AE2" s="47"/>
      <c r="AF2" s="46"/>
      <c r="AG2" s="19"/>
    </row>
    <row r="3" spans="1:33" ht="13.5" thickBot="1">
      <c r="A3" s="20"/>
      <c r="B3" s="120" t="s">
        <v>429</v>
      </c>
      <c r="C3" s="26"/>
      <c r="D3" s="29"/>
      <c r="E3" s="11"/>
      <c r="F3" s="11"/>
      <c r="G3" s="11"/>
      <c r="H3" s="11"/>
      <c r="I3" s="11"/>
      <c r="J3" s="24">
        <v>100</v>
      </c>
      <c r="K3" s="166" t="s">
        <v>493</v>
      </c>
      <c r="L3" s="167"/>
      <c r="M3" s="167"/>
      <c r="N3" s="168"/>
      <c r="O3" s="178" t="s">
        <v>496</v>
      </c>
      <c r="P3" s="179"/>
      <c r="Q3" s="179"/>
      <c r="R3" s="179"/>
      <c r="S3" s="179"/>
      <c r="T3" s="179"/>
      <c r="U3" s="179"/>
      <c r="V3" s="179"/>
      <c r="W3" s="180"/>
      <c r="X3" s="166" t="s">
        <v>496</v>
      </c>
      <c r="Y3" s="167"/>
      <c r="Z3" s="167"/>
      <c r="AA3" s="167"/>
      <c r="AB3" s="167"/>
      <c r="AC3" s="167"/>
      <c r="AD3" s="167"/>
      <c r="AE3" s="168"/>
      <c r="AF3" s="53"/>
      <c r="AG3" s="18"/>
    </row>
    <row r="4" spans="1:33" ht="13.5" thickBot="1">
      <c r="A4" s="87" t="s">
        <v>14</v>
      </c>
      <c r="B4" s="87"/>
      <c r="C4" s="96"/>
      <c r="D4" s="97" t="s">
        <v>43</v>
      </c>
      <c r="E4" s="73" t="s">
        <v>44</v>
      </c>
      <c r="F4" s="73" t="s">
        <v>45</v>
      </c>
      <c r="G4" s="73" t="s">
        <v>46</v>
      </c>
      <c r="H4" s="73" t="s">
        <v>47</v>
      </c>
      <c r="I4" s="73" t="s">
        <v>477</v>
      </c>
      <c r="J4" s="121" t="s">
        <v>53</v>
      </c>
      <c r="K4" s="74" t="s">
        <v>54</v>
      </c>
      <c r="L4" s="72" t="s">
        <v>55</v>
      </c>
      <c r="M4" s="72" t="s">
        <v>56</v>
      </c>
      <c r="N4" s="113" t="s">
        <v>57</v>
      </c>
      <c r="O4" s="124" t="s">
        <v>58</v>
      </c>
      <c r="P4" s="125" t="s">
        <v>59</v>
      </c>
      <c r="Q4" s="125" t="s">
        <v>60</v>
      </c>
      <c r="R4" s="125" t="s">
        <v>61</v>
      </c>
      <c r="S4" s="125" t="s">
        <v>62</v>
      </c>
      <c r="T4" s="125" t="s">
        <v>63</v>
      </c>
      <c r="U4" s="125" t="s">
        <v>64</v>
      </c>
      <c r="V4" s="125" t="s">
        <v>65</v>
      </c>
      <c r="W4" s="126" t="s">
        <v>66</v>
      </c>
      <c r="X4" s="127" t="s">
        <v>68</v>
      </c>
      <c r="Y4" s="128" t="s">
        <v>69</v>
      </c>
      <c r="Z4" s="128" t="s">
        <v>70</v>
      </c>
      <c r="AA4" s="128" t="s">
        <v>71</v>
      </c>
      <c r="AB4" s="128" t="s">
        <v>72</v>
      </c>
      <c r="AC4" s="128" t="s">
        <v>73</v>
      </c>
      <c r="AD4" s="128" t="s">
        <v>74</v>
      </c>
      <c r="AE4" s="113" t="s">
        <v>75</v>
      </c>
      <c r="AF4" s="54"/>
      <c r="AG4" s="95"/>
    </row>
    <row r="5" spans="1:33" ht="12.75">
      <c r="A5" s="21">
        <v>48</v>
      </c>
      <c r="B5" s="79" t="s">
        <v>102</v>
      </c>
      <c r="C5" s="77" t="s">
        <v>127</v>
      </c>
      <c r="D5" s="36">
        <v>328</v>
      </c>
      <c r="E5" s="15">
        <v>27.8</v>
      </c>
      <c r="F5" s="15">
        <v>1.1</v>
      </c>
      <c r="G5" s="15">
        <v>10</v>
      </c>
      <c r="H5" s="15">
        <v>10</v>
      </c>
      <c r="I5" s="37">
        <v>2.6</v>
      </c>
      <c r="J5" s="36">
        <v>397</v>
      </c>
      <c r="K5" s="15">
        <v>182</v>
      </c>
      <c r="L5" s="15">
        <v>267</v>
      </c>
      <c r="M5" s="13"/>
      <c r="N5" s="37"/>
      <c r="O5" s="25">
        <v>36.14</v>
      </c>
      <c r="P5" s="16">
        <v>786</v>
      </c>
      <c r="Q5" s="14">
        <v>173.1</v>
      </c>
      <c r="R5" s="14">
        <v>131.6</v>
      </c>
      <c r="S5" s="16">
        <v>1.2</v>
      </c>
      <c r="T5" s="16">
        <v>0.16</v>
      </c>
      <c r="U5" s="16">
        <v>315</v>
      </c>
      <c r="V5" s="16">
        <v>116</v>
      </c>
      <c r="W5" s="31">
        <v>33.4</v>
      </c>
      <c r="X5" s="36"/>
      <c r="Y5" s="13"/>
      <c r="Z5" s="13"/>
      <c r="AA5" s="13"/>
      <c r="AB5" s="13"/>
      <c r="AC5" s="13"/>
      <c r="AD5" s="13"/>
      <c r="AE5" s="37"/>
      <c r="AF5" s="21"/>
      <c r="AG5" s="21"/>
    </row>
    <row r="6" spans="1:33" ht="12.75">
      <c r="A6" s="21">
        <v>49</v>
      </c>
      <c r="B6" s="79" t="s">
        <v>103</v>
      </c>
      <c r="C6" s="77" t="s">
        <v>127</v>
      </c>
      <c r="D6" s="36">
        <v>355</v>
      </c>
      <c r="E6" s="15">
        <v>21.8</v>
      </c>
      <c r="F6" s="15">
        <v>5.1</v>
      </c>
      <c r="G6" s="15">
        <v>12.6</v>
      </c>
      <c r="H6" s="15">
        <v>12.6</v>
      </c>
      <c r="I6" s="37">
        <v>2.5</v>
      </c>
      <c r="J6" s="36"/>
      <c r="K6" s="15">
        <v>530</v>
      </c>
      <c r="L6" s="15">
        <v>190</v>
      </c>
      <c r="M6" s="15">
        <v>1700</v>
      </c>
      <c r="N6" s="58">
        <v>1500</v>
      </c>
      <c r="O6" s="35">
        <v>72.5</v>
      </c>
      <c r="P6" s="14">
        <v>937</v>
      </c>
      <c r="Q6" s="14">
        <v>94.2</v>
      </c>
      <c r="R6" s="14">
        <v>86</v>
      </c>
      <c r="S6" s="16">
        <v>6</v>
      </c>
      <c r="T6" s="16">
        <v>0.36</v>
      </c>
      <c r="U6" s="16">
        <v>301</v>
      </c>
      <c r="V6" s="16">
        <v>96.4</v>
      </c>
      <c r="W6" s="31">
        <v>56.1</v>
      </c>
      <c r="X6" s="30">
        <v>993</v>
      </c>
      <c r="Y6" s="16">
        <v>1100</v>
      </c>
      <c r="Z6" s="16">
        <v>1498</v>
      </c>
      <c r="AA6" s="16">
        <v>1447</v>
      </c>
      <c r="AB6" s="16">
        <v>268</v>
      </c>
      <c r="AC6" s="16">
        <v>726</v>
      </c>
      <c r="AD6" s="16">
        <v>167</v>
      </c>
      <c r="AE6" s="31">
        <v>998</v>
      </c>
      <c r="AF6" s="81"/>
      <c r="AG6" s="81">
        <v>305</v>
      </c>
    </row>
    <row r="7" spans="1:33" ht="12.75">
      <c r="A7" s="21">
        <v>50</v>
      </c>
      <c r="B7" s="79" t="s">
        <v>103</v>
      </c>
      <c r="C7" s="77" t="s">
        <v>92</v>
      </c>
      <c r="D7" s="36">
        <v>150</v>
      </c>
      <c r="E7" s="15">
        <v>10.2</v>
      </c>
      <c r="F7" s="15">
        <v>5</v>
      </c>
      <c r="G7" s="15">
        <v>65</v>
      </c>
      <c r="H7" s="15">
        <v>65</v>
      </c>
      <c r="I7" s="37">
        <v>1.7</v>
      </c>
      <c r="J7" s="36"/>
      <c r="K7" s="15">
        <v>320</v>
      </c>
      <c r="L7" s="15">
        <v>180</v>
      </c>
      <c r="M7" s="15">
        <v>23000</v>
      </c>
      <c r="N7" s="58">
        <v>1900</v>
      </c>
      <c r="O7" s="35">
        <v>23.7</v>
      </c>
      <c r="P7" s="14">
        <v>246</v>
      </c>
      <c r="Q7" s="14">
        <v>35.5</v>
      </c>
      <c r="R7" s="14">
        <v>36.2</v>
      </c>
      <c r="S7" s="16">
        <v>2</v>
      </c>
      <c r="T7" s="16">
        <v>0.19</v>
      </c>
      <c r="U7" s="16">
        <v>96.3</v>
      </c>
      <c r="V7" s="16">
        <v>31.5</v>
      </c>
      <c r="W7" s="31">
        <v>17.3</v>
      </c>
      <c r="X7" s="36"/>
      <c r="Y7" s="13"/>
      <c r="Z7" s="13"/>
      <c r="AA7" s="13"/>
      <c r="AB7" s="13"/>
      <c r="AC7" s="13"/>
      <c r="AD7" s="13"/>
      <c r="AE7" s="37"/>
      <c r="AF7" s="21"/>
      <c r="AG7" s="21">
        <v>72</v>
      </c>
    </row>
    <row r="8" spans="1:33" ht="12.75">
      <c r="A8" s="21">
        <v>51</v>
      </c>
      <c r="B8" s="79" t="s">
        <v>104</v>
      </c>
      <c r="C8" s="77" t="s">
        <v>127</v>
      </c>
      <c r="D8" s="36">
        <v>98</v>
      </c>
      <c r="E8" s="15">
        <v>7.2</v>
      </c>
      <c r="F8" s="15">
        <v>0.4</v>
      </c>
      <c r="G8" s="15">
        <v>73.9</v>
      </c>
      <c r="H8" s="15">
        <v>73.9</v>
      </c>
      <c r="I8" s="37">
        <v>0.21</v>
      </c>
      <c r="J8" s="36">
        <v>890</v>
      </c>
      <c r="K8" s="15">
        <v>110</v>
      </c>
      <c r="L8" s="15">
        <v>80</v>
      </c>
      <c r="M8" s="15">
        <v>15000</v>
      </c>
      <c r="N8" s="58">
        <v>1100</v>
      </c>
      <c r="O8" s="35">
        <v>0.8</v>
      </c>
      <c r="P8" s="14">
        <v>342</v>
      </c>
      <c r="Q8" s="14">
        <v>20</v>
      </c>
      <c r="R8" s="14">
        <v>30.2</v>
      </c>
      <c r="S8" s="16">
        <v>1.88</v>
      </c>
      <c r="T8" s="16">
        <v>0.23</v>
      </c>
      <c r="U8" s="16">
        <v>118</v>
      </c>
      <c r="V8" s="16">
        <v>53</v>
      </c>
      <c r="W8" s="31">
        <v>35</v>
      </c>
      <c r="X8" s="30">
        <v>252</v>
      </c>
      <c r="Y8" s="16">
        <v>291</v>
      </c>
      <c r="Z8" s="16">
        <v>397</v>
      </c>
      <c r="AA8" s="16">
        <v>320</v>
      </c>
      <c r="AB8" s="16">
        <v>51</v>
      </c>
      <c r="AC8" s="16">
        <v>253</v>
      </c>
      <c r="AD8" s="16">
        <v>49</v>
      </c>
      <c r="AE8" s="31">
        <v>277</v>
      </c>
      <c r="AF8" s="81"/>
      <c r="AG8" s="81">
        <v>13</v>
      </c>
    </row>
    <row r="9" spans="1:33" ht="12.75">
      <c r="A9" s="21">
        <v>52</v>
      </c>
      <c r="B9" s="79" t="s">
        <v>104</v>
      </c>
      <c r="C9" s="77" t="s">
        <v>92</v>
      </c>
      <c r="D9" s="36">
        <v>68</v>
      </c>
      <c r="E9" s="15">
        <v>4</v>
      </c>
      <c r="F9" s="15">
        <v>0.3</v>
      </c>
      <c r="G9" s="15">
        <v>85</v>
      </c>
      <c r="H9" s="15">
        <v>85</v>
      </c>
      <c r="I9" s="37">
        <v>0.2</v>
      </c>
      <c r="J9" s="36">
        <v>540</v>
      </c>
      <c r="K9" s="15">
        <v>750</v>
      </c>
      <c r="L9" s="15">
        <v>260</v>
      </c>
      <c r="M9" s="15">
        <v>1800</v>
      </c>
      <c r="N9" s="58">
        <v>3000</v>
      </c>
      <c r="O9" s="35">
        <v>270</v>
      </c>
      <c r="P9" s="14">
        <v>160</v>
      </c>
      <c r="Q9" s="14">
        <v>18</v>
      </c>
      <c r="R9" s="14">
        <v>21.4</v>
      </c>
      <c r="S9" s="16">
        <v>1.6</v>
      </c>
      <c r="T9" s="16">
        <v>0.15</v>
      </c>
      <c r="U9" s="16">
        <v>83.3</v>
      </c>
      <c r="V9" s="16">
        <v>43.5</v>
      </c>
      <c r="W9" s="31">
        <v>7.8</v>
      </c>
      <c r="X9" s="36"/>
      <c r="Y9" s="13"/>
      <c r="Z9" s="13"/>
      <c r="AA9" s="13"/>
      <c r="AB9" s="13"/>
      <c r="AC9" s="13"/>
      <c r="AD9" s="13"/>
      <c r="AE9" s="37"/>
      <c r="AF9" s="21"/>
      <c r="AG9" s="21">
        <v>14</v>
      </c>
    </row>
    <row r="10" spans="1:33" ht="12.75">
      <c r="A10" s="21">
        <v>53</v>
      </c>
      <c r="B10" s="79" t="s">
        <v>105</v>
      </c>
      <c r="C10" s="77" t="s">
        <v>127</v>
      </c>
      <c r="D10" s="36">
        <v>323</v>
      </c>
      <c r="E10" s="15">
        <v>23.5</v>
      </c>
      <c r="F10" s="15">
        <v>1.8</v>
      </c>
      <c r="G10" s="15">
        <v>9.7</v>
      </c>
      <c r="H10" s="15">
        <v>9.7</v>
      </c>
      <c r="I10" s="37">
        <v>2.7</v>
      </c>
      <c r="J10" s="36">
        <v>350</v>
      </c>
      <c r="K10" s="15">
        <v>23</v>
      </c>
      <c r="L10" s="13"/>
      <c r="M10" s="15">
        <v>31</v>
      </c>
      <c r="N10" s="37"/>
      <c r="O10" s="35">
        <v>38</v>
      </c>
      <c r="P10" s="14">
        <v>895</v>
      </c>
      <c r="Q10" s="14">
        <v>60.8</v>
      </c>
      <c r="R10" s="14">
        <v>125</v>
      </c>
      <c r="S10" s="16">
        <v>7.73</v>
      </c>
      <c r="T10" s="16">
        <v>0.6</v>
      </c>
      <c r="U10" s="16">
        <v>303</v>
      </c>
      <c r="V10" s="16">
        <v>159</v>
      </c>
      <c r="W10" s="31">
        <v>55</v>
      </c>
      <c r="X10" s="30">
        <v>1187</v>
      </c>
      <c r="Y10" s="16">
        <v>1270</v>
      </c>
      <c r="Z10" s="16">
        <v>1981</v>
      </c>
      <c r="AA10" s="16">
        <v>1735</v>
      </c>
      <c r="AB10" s="16">
        <v>291</v>
      </c>
      <c r="AC10" s="16">
        <v>1012</v>
      </c>
      <c r="AD10" s="16">
        <v>271</v>
      </c>
      <c r="AE10" s="31">
        <v>1307</v>
      </c>
      <c r="AF10" s="81"/>
      <c r="AG10" s="81">
        <v>103</v>
      </c>
    </row>
    <row r="11" spans="1:33" ht="12.75">
      <c r="A11" s="21">
        <v>54</v>
      </c>
      <c r="B11" s="79" t="s">
        <v>105</v>
      </c>
      <c r="C11" s="77" t="s">
        <v>128</v>
      </c>
      <c r="D11" s="36">
        <v>77</v>
      </c>
      <c r="E11" s="15">
        <v>6.9</v>
      </c>
      <c r="F11" s="13"/>
      <c r="G11" s="15">
        <v>73.3</v>
      </c>
      <c r="H11" s="15">
        <v>73.3</v>
      </c>
      <c r="I11" s="37">
        <v>1.3</v>
      </c>
      <c r="J11" s="36"/>
      <c r="K11" s="15">
        <v>47</v>
      </c>
      <c r="L11" s="13"/>
      <c r="M11" s="13"/>
      <c r="N11" s="37"/>
      <c r="O11" s="35">
        <v>12.6</v>
      </c>
      <c r="P11" s="14">
        <v>267</v>
      </c>
      <c r="Q11" s="14">
        <v>24.4</v>
      </c>
      <c r="R11" s="14">
        <v>30.3</v>
      </c>
      <c r="S11" s="16">
        <v>1.44</v>
      </c>
      <c r="T11" s="16">
        <v>0.17</v>
      </c>
      <c r="U11" s="16">
        <v>113</v>
      </c>
      <c r="V11" s="16">
        <v>39</v>
      </c>
      <c r="W11" s="31">
        <v>9.3</v>
      </c>
      <c r="X11" s="36"/>
      <c r="Y11" s="13"/>
      <c r="Z11" s="13"/>
      <c r="AA11" s="13"/>
      <c r="AB11" s="13"/>
      <c r="AC11" s="13"/>
      <c r="AD11" s="13"/>
      <c r="AE11" s="37"/>
      <c r="AF11" s="21"/>
      <c r="AG11" s="21">
        <v>12</v>
      </c>
    </row>
    <row r="12" spans="1:33" ht="12.75">
      <c r="A12" s="21">
        <v>55</v>
      </c>
      <c r="B12" s="79" t="s">
        <v>105</v>
      </c>
      <c r="C12" s="77" t="s">
        <v>129</v>
      </c>
      <c r="D12" s="36">
        <v>91</v>
      </c>
      <c r="E12" s="15">
        <v>5.9</v>
      </c>
      <c r="F12" s="13"/>
      <c r="G12" s="15">
        <v>73.7</v>
      </c>
      <c r="H12" s="15">
        <v>73.7</v>
      </c>
      <c r="I12" s="37">
        <v>1.1</v>
      </c>
      <c r="J12" s="36"/>
      <c r="K12" s="15">
        <v>210</v>
      </c>
      <c r="L12" s="15">
        <v>185</v>
      </c>
      <c r="M12" s="13"/>
      <c r="N12" s="37"/>
      <c r="O12" s="35">
        <v>260</v>
      </c>
      <c r="P12" s="14">
        <v>201</v>
      </c>
      <c r="Q12" s="14">
        <v>25.7</v>
      </c>
      <c r="R12" s="14">
        <v>24.4</v>
      </c>
      <c r="S12" s="16">
        <v>1.87</v>
      </c>
      <c r="T12" s="16">
        <v>0.21</v>
      </c>
      <c r="U12" s="16">
        <v>169</v>
      </c>
      <c r="V12" s="16">
        <v>44</v>
      </c>
      <c r="W12" s="31">
        <v>318</v>
      </c>
      <c r="X12" s="36"/>
      <c r="Y12" s="13"/>
      <c r="Z12" s="13"/>
      <c r="AA12" s="13"/>
      <c r="AB12" s="13"/>
      <c r="AC12" s="13"/>
      <c r="AD12" s="13"/>
      <c r="AE12" s="37"/>
      <c r="AF12" s="81">
        <v>29</v>
      </c>
      <c r="AG12" s="21"/>
    </row>
    <row r="13" spans="1:33" ht="12.75">
      <c r="A13" s="21">
        <v>56</v>
      </c>
      <c r="B13" s="79" t="s">
        <v>106</v>
      </c>
      <c r="C13" s="77" t="s">
        <v>127</v>
      </c>
      <c r="D13" s="36">
        <v>315</v>
      </c>
      <c r="E13" s="15">
        <v>29.4</v>
      </c>
      <c r="F13" s="15">
        <v>1.5</v>
      </c>
      <c r="G13" s="15">
        <v>14.5</v>
      </c>
      <c r="H13" s="15">
        <v>14.5</v>
      </c>
      <c r="I13" s="37">
        <v>0.7</v>
      </c>
      <c r="J13" s="36">
        <v>89</v>
      </c>
      <c r="K13" s="15">
        <v>31</v>
      </c>
      <c r="L13" s="13"/>
      <c r="M13" s="13"/>
      <c r="N13" s="37"/>
      <c r="O13" s="35">
        <v>80</v>
      </c>
      <c r="P13" s="14">
        <v>1500</v>
      </c>
      <c r="Q13" s="14">
        <v>143</v>
      </c>
      <c r="R13" s="14">
        <v>164</v>
      </c>
      <c r="S13" s="16">
        <v>1.3</v>
      </c>
      <c r="T13" s="16">
        <v>1.2</v>
      </c>
      <c r="U13" s="16">
        <v>338</v>
      </c>
      <c r="V13" s="16">
        <v>87</v>
      </c>
      <c r="W13" s="31">
        <v>46</v>
      </c>
      <c r="X13" s="36"/>
      <c r="Y13" s="13"/>
      <c r="Z13" s="13"/>
      <c r="AA13" s="13"/>
      <c r="AB13" s="13"/>
      <c r="AC13" s="13"/>
      <c r="AD13" s="13"/>
      <c r="AE13" s="37"/>
      <c r="AF13" s="21"/>
      <c r="AG13" s="21">
        <v>355</v>
      </c>
    </row>
    <row r="14" spans="1:33" ht="12.75">
      <c r="A14" s="21">
        <v>57</v>
      </c>
      <c r="B14" s="79" t="s">
        <v>106</v>
      </c>
      <c r="C14" s="77" t="s">
        <v>92</v>
      </c>
      <c r="D14" s="36">
        <v>108</v>
      </c>
      <c r="E14" s="15">
        <v>7.1</v>
      </c>
      <c r="F14" s="15">
        <v>0.9</v>
      </c>
      <c r="G14" s="15">
        <v>70.5</v>
      </c>
      <c r="H14" s="15">
        <v>70.5</v>
      </c>
      <c r="I14" s="37">
        <v>0.5</v>
      </c>
      <c r="J14" s="36"/>
      <c r="K14" s="13"/>
      <c r="L14" s="13"/>
      <c r="M14" s="13"/>
      <c r="N14" s="37"/>
      <c r="O14" s="35">
        <v>16.2</v>
      </c>
      <c r="P14" s="14">
        <v>398</v>
      </c>
      <c r="Q14" s="14">
        <v>103</v>
      </c>
      <c r="R14" s="14">
        <v>33.3</v>
      </c>
      <c r="S14" s="16">
        <v>1.07</v>
      </c>
      <c r="T14" s="16">
        <v>0.16</v>
      </c>
      <c r="U14" s="16">
        <v>86.5</v>
      </c>
      <c r="V14" s="16">
        <v>47.2</v>
      </c>
      <c r="W14" s="31">
        <v>2.4</v>
      </c>
      <c r="X14" s="36"/>
      <c r="Y14" s="13"/>
      <c r="Z14" s="13"/>
      <c r="AA14" s="13"/>
      <c r="AB14" s="13"/>
      <c r="AC14" s="13"/>
      <c r="AD14" s="13"/>
      <c r="AE14" s="37"/>
      <c r="AF14" s="81"/>
      <c r="AG14" s="21">
        <v>60</v>
      </c>
    </row>
    <row r="15" spans="1:33" ht="12.75">
      <c r="A15" s="21">
        <v>58</v>
      </c>
      <c r="B15" s="79" t="s">
        <v>107</v>
      </c>
      <c r="C15" s="77" t="s">
        <v>130</v>
      </c>
      <c r="D15" s="36">
        <v>320</v>
      </c>
      <c r="E15" s="15">
        <v>20.8</v>
      </c>
      <c r="F15" s="15">
        <v>1.7</v>
      </c>
      <c r="G15" s="15">
        <v>62.5</v>
      </c>
      <c r="H15" s="15">
        <v>13.1</v>
      </c>
      <c r="I15" s="37">
        <v>1.5</v>
      </c>
      <c r="J15" s="83"/>
      <c r="K15" s="15">
        <v>580</v>
      </c>
      <c r="L15" s="15">
        <v>230</v>
      </c>
      <c r="M15" s="15">
        <v>2000</v>
      </c>
      <c r="N15" s="58">
        <v>2100</v>
      </c>
      <c r="O15" s="25">
        <v>53</v>
      </c>
      <c r="P15" s="16">
        <v>1160</v>
      </c>
      <c r="Q15" s="16">
        <v>145.8</v>
      </c>
      <c r="R15" s="16">
        <v>183</v>
      </c>
      <c r="S15" s="16">
        <v>7.6</v>
      </c>
      <c r="T15" s="16">
        <v>0.87</v>
      </c>
      <c r="U15" s="16">
        <v>362</v>
      </c>
      <c r="V15" s="16">
        <v>192</v>
      </c>
      <c r="W15" s="31">
        <v>23</v>
      </c>
      <c r="X15" s="41">
        <v>1203</v>
      </c>
      <c r="Y15" s="14">
        <v>1218</v>
      </c>
      <c r="Z15" s="14">
        <v>1852</v>
      </c>
      <c r="AA15" s="14">
        <v>1602</v>
      </c>
      <c r="AB15" s="14">
        <v>205</v>
      </c>
      <c r="AC15" s="14">
        <v>903</v>
      </c>
      <c r="AD15" s="14">
        <v>203</v>
      </c>
      <c r="AE15" s="42">
        <v>1311</v>
      </c>
      <c r="AF15" s="21"/>
      <c r="AG15" s="79">
        <v>188</v>
      </c>
    </row>
    <row r="16" spans="1:33" ht="12.75">
      <c r="A16" s="21">
        <v>59</v>
      </c>
      <c r="B16" s="79" t="s">
        <v>107</v>
      </c>
      <c r="C16" s="77" t="s">
        <v>131</v>
      </c>
      <c r="D16" s="36">
        <v>99</v>
      </c>
      <c r="E16" s="15">
        <v>7.6</v>
      </c>
      <c r="F16" s="15">
        <v>0.8</v>
      </c>
      <c r="G16" s="15">
        <v>18.3</v>
      </c>
      <c r="H16" s="15">
        <v>72.9</v>
      </c>
      <c r="I16" s="37">
        <v>1.2</v>
      </c>
      <c r="J16" s="83">
        <v>290</v>
      </c>
      <c r="K16" s="15">
        <v>120</v>
      </c>
      <c r="L16" s="15">
        <v>110</v>
      </c>
      <c r="M16" s="15">
        <v>15000</v>
      </c>
      <c r="N16" s="58">
        <v>980</v>
      </c>
      <c r="O16" s="25">
        <v>125</v>
      </c>
      <c r="P16" s="16">
        <v>200</v>
      </c>
      <c r="Q16" s="16">
        <v>87</v>
      </c>
      <c r="R16" s="16">
        <v>45.3</v>
      </c>
      <c r="S16" s="16">
        <v>1.6</v>
      </c>
      <c r="T16" s="16">
        <v>0.13</v>
      </c>
      <c r="U16" s="16">
        <v>110</v>
      </c>
      <c r="V16" s="16">
        <v>63.5</v>
      </c>
      <c r="W16" s="31">
        <v>69</v>
      </c>
      <c r="X16" s="41">
        <v>321</v>
      </c>
      <c r="Y16" s="14">
        <v>302</v>
      </c>
      <c r="Z16" s="14">
        <v>492</v>
      </c>
      <c r="AA16" s="14">
        <v>338</v>
      </c>
      <c r="AB16" s="14">
        <v>62</v>
      </c>
      <c r="AC16" s="14">
        <v>281</v>
      </c>
      <c r="AD16" s="14">
        <v>49</v>
      </c>
      <c r="AE16" s="42">
        <v>297</v>
      </c>
      <c r="AF16" s="21"/>
      <c r="AG16" s="79">
        <v>43</v>
      </c>
    </row>
    <row r="17" spans="1:33" ht="12.75">
      <c r="A17" s="21">
        <v>60</v>
      </c>
      <c r="B17" s="79" t="s">
        <v>108</v>
      </c>
      <c r="C17" s="77" t="s">
        <v>130</v>
      </c>
      <c r="D17" s="36">
        <v>332</v>
      </c>
      <c r="E17" s="15">
        <v>20.1</v>
      </c>
      <c r="F17" s="15">
        <v>1.5</v>
      </c>
      <c r="G17" s="15">
        <v>63.5</v>
      </c>
      <c r="H17" s="15">
        <v>13.1</v>
      </c>
      <c r="I17" s="37">
        <v>2.3</v>
      </c>
      <c r="J17" s="36"/>
      <c r="K17" s="15">
        <v>470</v>
      </c>
      <c r="L17" s="15">
        <v>230</v>
      </c>
      <c r="M17" s="15">
        <v>2000</v>
      </c>
      <c r="N17" s="58">
        <v>2200</v>
      </c>
      <c r="O17" s="25">
        <v>71.3</v>
      </c>
      <c r="P17" s="16">
        <v>983</v>
      </c>
      <c r="Q17" s="16">
        <v>84</v>
      </c>
      <c r="R17" s="16">
        <v>193</v>
      </c>
      <c r="S17" s="16">
        <v>7.1</v>
      </c>
      <c r="T17" s="16">
        <v>0.73</v>
      </c>
      <c r="U17" s="16">
        <v>348</v>
      </c>
      <c r="V17" s="16">
        <v>223</v>
      </c>
      <c r="W17" s="31">
        <v>2</v>
      </c>
      <c r="X17" s="41">
        <v>1268</v>
      </c>
      <c r="Y17" s="14">
        <v>1291</v>
      </c>
      <c r="Z17" s="14">
        <v>2003</v>
      </c>
      <c r="AA17" s="14">
        <v>1692</v>
      </c>
      <c r="AB17" s="14">
        <v>241</v>
      </c>
      <c r="AC17" s="14">
        <v>1011</v>
      </c>
      <c r="AD17" s="14">
        <v>198</v>
      </c>
      <c r="AE17" s="42">
        <v>1407</v>
      </c>
      <c r="AF17" s="21"/>
      <c r="AG17" s="79">
        <v>238</v>
      </c>
    </row>
    <row r="18" spans="1:33" ht="12.75">
      <c r="A18" s="21">
        <v>61</v>
      </c>
      <c r="B18" s="79" t="s">
        <v>108</v>
      </c>
      <c r="C18" s="77" t="s">
        <v>131</v>
      </c>
      <c r="D18" s="36">
        <v>92</v>
      </c>
      <c r="E18" s="15">
        <v>6.6</v>
      </c>
      <c r="F18" s="15">
        <v>0.4</v>
      </c>
      <c r="G18" s="15">
        <v>16.3</v>
      </c>
      <c r="H18" s="15">
        <v>75</v>
      </c>
      <c r="I18" s="37">
        <v>1.2</v>
      </c>
      <c r="J18" s="83"/>
      <c r="K18" s="15">
        <v>48</v>
      </c>
      <c r="L18" s="15">
        <v>50</v>
      </c>
      <c r="M18" s="15"/>
      <c r="N18" s="58">
        <v>800</v>
      </c>
      <c r="O18" s="25">
        <v>11.6</v>
      </c>
      <c r="P18" s="16">
        <v>235</v>
      </c>
      <c r="Q18" s="16">
        <v>43</v>
      </c>
      <c r="R18" s="16">
        <v>65</v>
      </c>
      <c r="S18" s="16">
        <v>1.7</v>
      </c>
      <c r="T18" s="16">
        <v>0.27</v>
      </c>
      <c r="U18" s="16">
        <v>97</v>
      </c>
      <c r="V18" s="16">
        <v>72.8</v>
      </c>
      <c r="W18" s="31">
        <v>1.1</v>
      </c>
      <c r="X18" s="41">
        <v>295</v>
      </c>
      <c r="Y18" s="14">
        <v>298</v>
      </c>
      <c r="Z18" s="14">
        <v>461</v>
      </c>
      <c r="AA18" s="14">
        <v>397</v>
      </c>
      <c r="AB18" s="14">
        <v>54</v>
      </c>
      <c r="AC18" s="14">
        <v>238</v>
      </c>
      <c r="AD18" s="14">
        <v>48</v>
      </c>
      <c r="AE18" s="42">
        <v>347</v>
      </c>
      <c r="AF18" s="21"/>
      <c r="AG18" s="79">
        <v>53</v>
      </c>
    </row>
    <row r="19" spans="1:33" ht="12.75">
      <c r="A19" s="21">
        <v>62</v>
      </c>
      <c r="B19" s="79" t="s">
        <v>109</v>
      </c>
      <c r="C19" s="77" t="s">
        <v>130</v>
      </c>
      <c r="D19" s="36">
        <v>339</v>
      </c>
      <c r="E19" s="15">
        <v>23.7</v>
      </c>
      <c r="F19" s="15">
        <v>1.2</v>
      </c>
      <c r="G19" s="15">
        <v>62.5</v>
      </c>
      <c r="H19" s="15">
        <v>10.7</v>
      </c>
      <c r="I19" s="58">
        <v>1.4</v>
      </c>
      <c r="J19" s="83">
        <v>350</v>
      </c>
      <c r="K19" s="15">
        <v>450</v>
      </c>
      <c r="L19" s="15">
        <v>220</v>
      </c>
      <c r="M19" s="15">
        <v>5000</v>
      </c>
      <c r="N19" s="58">
        <v>2200</v>
      </c>
      <c r="O19" s="25">
        <v>36</v>
      </c>
      <c r="P19" s="16">
        <v>788</v>
      </c>
      <c r="Q19" s="16">
        <v>67</v>
      </c>
      <c r="R19" s="16">
        <v>62</v>
      </c>
      <c r="S19" s="16">
        <v>7.62</v>
      </c>
      <c r="T19" s="16">
        <v>0.58</v>
      </c>
      <c r="U19" s="16">
        <v>348</v>
      </c>
      <c r="V19" s="16">
        <v>172</v>
      </c>
      <c r="W19" s="31">
        <v>63.5</v>
      </c>
      <c r="X19" s="41">
        <v>1095</v>
      </c>
      <c r="Y19" s="14">
        <v>1297</v>
      </c>
      <c r="Z19" s="14">
        <v>1775</v>
      </c>
      <c r="AA19" s="14">
        <v>1517</v>
      </c>
      <c r="AB19" s="14">
        <v>192</v>
      </c>
      <c r="AC19" s="14">
        <v>903</v>
      </c>
      <c r="AD19" s="14">
        <v>198</v>
      </c>
      <c r="AE19" s="42">
        <v>1372</v>
      </c>
      <c r="AF19" s="21"/>
      <c r="AG19" s="79">
        <v>20</v>
      </c>
    </row>
    <row r="20" spans="1:33" ht="12.75">
      <c r="A20" s="21">
        <v>63</v>
      </c>
      <c r="B20" s="79" t="s">
        <v>109</v>
      </c>
      <c r="C20" s="77" t="s">
        <v>131</v>
      </c>
      <c r="D20" s="36">
        <v>102</v>
      </c>
      <c r="E20" s="15">
        <v>7.1</v>
      </c>
      <c r="F20" s="15">
        <v>0.3</v>
      </c>
      <c r="G20" s="15">
        <v>19.5</v>
      </c>
      <c r="H20" s="15">
        <v>71.9</v>
      </c>
      <c r="I20" s="58">
        <v>0.25</v>
      </c>
      <c r="J20" s="83">
        <v>180</v>
      </c>
      <c r="K20" s="15">
        <v>115</v>
      </c>
      <c r="L20" s="15">
        <v>70</v>
      </c>
      <c r="M20" s="13"/>
      <c r="N20" s="58">
        <v>520</v>
      </c>
      <c r="O20" s="25">
        <v>9.4</v>
      </c>
      <c r="P20" s="16">
        <v>217</v>
      </c>
      <c r="Q20" s="16">
        <v>18.5</v>
      </c>
      <c r="R20" s="16">
        <v>16.6</v>
      </c>
      <c r="S20" s="16">
        <v>2.2</v>
      </c>
      <c r="T20" s="16">
        <v>0.27</v>
      </c>
      <c r="U20" s="16">
        <v>95</v>
      </c>
      <c r="V20" s="16">
        <v>37.3</v>
      </c>
      <c r="W20" s="31">
        <v>12.7</v>
      </c>
      <c r="X20" s="36"/>
      <c r="Y20" s="13"/>
      <c r="Z20" s="13"/>
      <c r="AA20" s="13"/>
      <c r="AB20" s="13"/>
      <c r="AC20" s="13"/>
      <c r="AD20" s="13"/>
      <c r="AE20" s="37"/>
      <c r="AF20" s="21"/>
      <c r="AG20" s="79">
        <v>4</v>
      </c>
    </row>
    <row r="21" spans="1:33" ht="12.75">
      <c r="A21" s="21">
        <v>64</v>
      </c>
      <c r="B21" s="79" t="s">
        <v>110</v>
      </c>
      <c r="C21" s="77" t="s">
        <v>130</v>
      </c>
      <c r="D21" s="36">
        <v>135</v>
      </c>
      <c r="E21" s="15">
        <v>13.9</v>
      </c>
      <c r="F21" s="15">
        <v>4.8</v>
      </c>
      <c r="G21" s="15">
        <v>10.3</v>
      </c>
      <c r="H21" s="15">
        <v>70.8</v>
      </c>
      <c r="I21" s="37"/>
      <c r="J21" s="83">
        <v>1080</v>
      </c>
      <c r="K21" s="15">
        <v>600</v>
      </c>
      <c r="L21" s="15">
        <v>310</v>
      </c>
      <c r="M21" s="15">
        <v>20000</v>
      </c>
      <c r="N21" s="37"/>
      <c r="O21" s="25"/>
      <c r="P21" s="16"/>
      <c r="Q21" s="16">
        <v>99</v>
      </c>
      <c r="R21" s="16"/>
      <c r="S21" s="16">
        <v>2.8</v>
      </c>
      <c r="T21" s="16"/>
      <c r="U21" s="16">
        <v>272</v>
      </c>
      <c r="V21" s="16"/>
      <c r="W21" s="31"/>
      <c r="X21" s="36"/>
      <c r="Y21" s="13"/>
      <c r="Z21" s="13"/>
      <c r="AA21" s="13"/>
      <c r="AB21" s="13"/>
      <c r="AC21" s="13"/>
      <c r="AD21" s="13"/>
      <c r="AE21" s="37"/>
      <c r="AF21" s="21"/>
      <c r="AG21" s="21"/>
    </row>
    <row r="22" spans="1:33" ht="13.5" thickBot="1">
      <c r="A22" s="22">
        <v>65</v>
      </c>
      <c r="B22" s="80" t="s">
        <v>111</v>
      </c>
      <c r="C22" s="78" t="s">
        <v>130</v>
      </c>
      <c r="D22" s="38">
        <v>342</v>
      </c>
      <c r="E22" s="75">
        <v>34.9</v>
      </c>
      <c r="F22" s="75">
        <v>18.1</v>
      </c>
      <c r="G22" s="75">
        <v>34.3</v>
      </c>
      <c r="H22" s="75">
        <v>7.5</v>
      </c>
      <c r="I22" s="85">
        <v>4.7</v>
      </c>
      <c r="J22" s="84">
        <v>110</v>
      </c>
      <c r="K22" s="75">
        <v>1070</v>
      </c>
      <c r="L22" s="75">
        <v>310</v>
      </c>
      <c r="M22" s="39"/>
      <c r="N22" s="40">
        <v>2300</v>
      </c>
      <c r="O22" s="65">
        <v>4</v>
      </c>
      <c r="P22" s="33">
        <v>1900</v>
      </c>
      <c r="Q22" s="33">
        <v>286</v>
      </c>
      <c r="R22" s="33">
        <v>242</v>
      </c>
      <c r="S22" s="33">
        <v>8</v>
      </c>
      <c r="T22" s="33">
        <v>0.9</v>
      </c>
      <c r="U22" s="33">
        <v>580</v>
      </c>
      <c r="V22" s="33"/>
      <c r="W22" s="34"/>
      <c r="X22" s="38"/>
      <c r="Y22" s="39"/>
      <c r="Z22" s="39"/>
      <c r="AA22" s="39"/>
      <c r="AB22" s="39"/>
      <c r="AC22" s="39"/>
      <c r="AD22" s="39"/>
      <c r="AE22" s="40"/>
      <c r="AF22" s="22"/>
      <c r="AG22" s="22"/>
    </row>
  </sheetData>
  <sheetProtection/>
  <mergeCells count="8">
    <mergeCell ref="X3:AE3"/>
    <mergeCell ref="J1:N1"/>
    <mergeCell ref="O1:W1"/>
    <mergeCell ref="X1:AE1"/>
    <mergeCell ref="D1:I1"/>
    <mergeCell ref="K2:N2"/>
    <mergeCell ref="K3:N3"/>
    <mergeCell ref="O3:W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7"/>
  <sheetViews>
    <sheetView zoomScalePageLayoutView="0" workbookViewId="0" topLeftCell="A40">
      <selection activeCell="A88" sqref="A88"/>
    </sheetView>
  </sheetViews>
  <sheetFormatPr defaultColWidth="11.421875" defaultRowHeight="12.75"/>
  <cols>
    <col min="1" max="1" width="4.140625" style="0" bestFit="1" customWidth="1"/>
    <col min="2" max="2" width="15.140625" style="0" bestFit="1" customWidth="1"/>
    <col min="4" max="4" width="5.140625" style="0" bestFit="1" customWidth="1"/>
    <col min="5" max="9" width="5.7109375" style="0" bestFit="1" customWidth="1"/>
    <col min="10" max="10" width="8.8515625" style="0" bestFit="1" customWidth="1"/>
    <col min="11" max="12" width="6.7109375" style="0" bestFit="1" customWidth="1"/>
    <col min="13" max="13" width="9.8515625" style="0" bestFit="1" customWidth="1"/>
    <col min="14" max="14" width="7.7109375" style="0" bestFit="1" customWidth="1"/>
    <col min="15" max="15" width="6.7109375" style="0" bestFit="1" customWidth="1"/>
    <col min="16" max="16" width="7.7109375" style="0" bestFit="1" customWidth="1"/>
    <col min="17" max="18" width="6.7109375" style="0" bestFit="1" customWidth="1"/>
    <col min="19" max="20" width="5.57421875" style="0" bestFit="1" customWidth="1"/>
    <col min="21" max="25" width="6.7109375" style="0" bestFit="1" customWidth="1"/>
    <col min="26" max="26" width="8.8515625" style="0" bestFit="1" customWidth="1"/>
    <col min="27" max="27" width="6.7109375" style="0" bestFit="1" customWidth="1"/>
    <col min="28" max="28" width="5.7109375" style="0" bestFit="1" customWidth="1"/>
    <col min="29" max="29" width="6.7109375" style="0" bestFit="1" customWidth="1"/>
    <col min="30" max="30" width="5.7109375" style="0" bestFit="1" customWidth="1"/>
    <col min="31" max="31" width="6.7109375" style="0" bestFit="1" customWidth="1"/>
    <col min="32" max="32" width="5.7109375" style="0" bestFit="1" customWidth="1"/>
    <col min="33" max="33" width="6.8515625" style="0" bestFit="1" customWidth="1"/>
  </cols>
  <sheetData>
    <row r="1" spans="1:33" ht="13.5" thickBot="1">
      <c r="A1" s="18"/>
      <c r="B1" s="23" t="s">
        <v>41</v>
      </c>
      <c r="C1" s="26" t="s">
        <v>42</v>
      </c>
      <c r="D1" s="170" t="s">
        <v>478</v>
      </c>
      <c r="E1" s="171"/>
      <c r="F1" s="171"/>
      <c r="G1" s="171"/>
      <c r="H1" s="171"/>
      <c r="I1" s="171"/>
      <c r="J1" s="170" t="s">
        <v>49</v>
      </c>
      <c r="K1" s="171"/>
      <c r="L1" s="171"/>
      <c r="M1" s="171"/>
      <c r="N1" s="172"/>
      <c r="O1" s="169" t="s">
        <v>67</v>
      </c>
      <c r="P1" s="169"/>
      <c r="Q1" s="169"/>
      <c r="R1" s="169"/>
      <c r="S1" s="169"/>
      <c r="T1" s="169"/>
      <c r="U1" s="169"/>
      <c r="V1" s="169"/>
      <c r="W1" s="169"/>
      <c r="X1" s="173" t="s">
        <v>50</v>
      </c>
      <c r="Y1" s="174"/>
      <c r="Z1" s="174"/>
      <c r="AA1" s="174"/>
      <c r="AB1" s="174"/>
      <c r="AC1" s="174"/>
      <c r="AD1" s="174"/>
      <c r="AE1" s="175"/>
      <c r="AF1" s="28" t="s">
        <v>51</v>
      </c>
      <c r="AG1" s="23" t="s">
        <v>52</v>
      </c>
    </row>
    <row r="2" spans="1:33" ht="13.5" thickBot="1">
      <c r="A2" s="19"/>
      <c r="B2" s="24"/>
      <c r="C2" s="27"/>
      <c r="D2" s="97"/>
      <c r="E2" s="73"/>
      <c r="F2" s="73"/>
      <c r="G2" s="73"/>
      <c r="H2" s="73"/>
      <c r="I2" s="73"/>
      <c r="J2" s="23" t="s">
        <v>492</v>
      </c>
      <c r="K2" s="176"/>
      <c r="L2" s="176"/>
      <c r="M2" s="176"/>
      <c r="N2" s="177"/>
      <c r="O2" s="4"/>
      <c r="P2" s="4"/>
      <c r="Q2" s="4"/>
      <c r="R2" s="4"/>
      <c r="S2" s="4"/>
      <c r="T2" s="4"/>
      <c r="U2" s="4"/>
      <c r="V2" s="4"/>
      <c r="W2" s="4"/>
      <c r="X2" s="46"/>
      <c r="Y2" s="2"/>
      <c r="Z2" s="2"/>
      <c r="AA2" s="2"/>
      <c r="AB2" s="2"/>
      <c r="AC2" s="2"/>
      <c r="AD2" s="2"/>
      <c r="AE2" s="47"/>
      <c r="AF2" s="46"/>
      <c r="AG2" s="19"/>
    </row>
    <row r="3" spans="1:33" ht="13.5" thickBot="1">
      <c r="A3" s="20"/>
      <c r="B3" s="120" t="s">
        <v>427</v>
      </c>
      <c r="C3" s="26"/>
      <c r="D3" s="29"/>
      <c r="E3" s="11"/>
      <c r="F3" s="11"/>
      <c r="G3" s="11"/>
      <c r="H3" s="11"/>
      <c r="I3" s="11"/>
      <c r="J3" s="24">
        <v>100</v>
      </c>
      <c r="K3" s="166" t="s">
        <v>493</v>
      </c>
      <c r="L3" s="167"/>
      <c r="M3" s="167"/>
      <c r="N3" s="168"/>
      <c r="O3" s="178" t="s">
        <v>496</v>
      </c>
      <c r="P3" s="179"/>
      <c r="Q3" s="179"/>
      <c r="R3" s="179"/>
      <c r="S3" s="179"/>
      <c r="T3" s="179"/>
      <c r="U3" s="179"/>
      <c r="V3" s="179"/>
      <c r="W3" s="180"/>
      <c r="X3" s="166" t="s">
        <v>496</v>
      </c>
      <c r="Y3" s="167"/>
      <c r="Z3" s="167"/>
      <c r="AA3" s="167"/>
      <c r="AB3" s="167"/>
      <c r="AC3" s="167"/>
      <c r="AD3" s="167"/>
      <c r="AE3" s="168"/>
      <c r="AF3" s="53"/>
      <c r="AG3" s="18"/>
    </row>
    <row r="4" spans="1:33" ht="13.5" thickBot="1">
      <c r="A4" s="87" t="s">
        <v>14</v>
      </c>
      <c r="B4" s="87" t="s">
        <v>428</v>
      </c>
      <c r="C4" s="96"/>
      <c r="D4" s="97" t="s">
        <v>43</v>
      </c>
      <c r="E4" s="73" t="s">
        <v>44</v>
      </c>
      <c r="F4" s="73" t="s">
        <v>45</v>
      </c>
      <c r="G4" s="73" t="s">
        <v>46</v>
      </c>
      <c r="H4" s="73" t="s">
        <v>47</v>
      </c>
      <c r="I4" s="73" t="s">
        <v>477</v>
      </c>
      <c r="J4" s="121" t="s">
        <v>53</v>
      </c>
      <c r="K4" s="74" t="s">
        <v>54</v>
      </c>
      <c r="L4" s="72" t="s">
        <v>55</v>
      </c>
      <c r="M4" s="72" t="s">
        <v>56</v>
      </c>
      <c r="N4" s="113" t="s">
        <v>57</v>
      </c>
      <c r="O4" s="124" t="s">
        <v>58</v>
      </c>
      <c r="P4" s="125" t="s">
        <v>59</v>
      </c>
      <c r="Q4" s="125" t="s">
        <v>60</v>
      </c>
      <c r="R4" s="125" t="s">
        <v>61</v>
      </c>
      <c r="S4" s="125" t="s">
        <v>62</v>
      </c>
      <c r="T4" s="125" t="s">
        <v>63</v>
      </c>
      <c r="U4" s="125" t="s">
        <v>64</v>
      </c>
      <c r="V4" s="125" t="s">
        <v>65</v>
      </c>
      <c r="W4" s="126" t="s">
        <v>66</v>
      </c>
      <c r="X4" s="127" t="s">
        <v>68</v>
      </c>
      <c r="Y4" s="128" t="s">
        <v>69</v>
      </c>
      <c r="Z4" s="128" t="s">
        <v>70</v>
      </c>
      <c r="AA4" s="128" t="s">
        <v>71</v>
      </c>
      <c r="AB4" s="128" t="s">
        <v>72</v>
      </c>
      <c r="AC4" s="128" t="s">
        <v>73</v>
      </c>
      <c r="AD4" s="128" t="s">
        <v>74</v>
      </c>
      <c r="AE4" s="113" t="s">
        <v>75</v>
      </c>
      <c r="AF4" s="54"/>
      <c r="AG4" s="95"/>
    </row>
    <row r="5" spans="1:33" ht="12.75">
      <c r="A5" s="21">
        <v>66</v>
      </c>
      <c r="B5" s="79" t="s">
        <v>112</v>
      </c>
      <c r="C5" s="77" t="s">
        <v>130</v>
      </c>
      <c r="D5" s="36">
        <v>18</v>
      </c>
      <c r="E5" s="14">
        <v>2.5</v>
      </c>
      <c r="F5" s="14">
        <v>0.4</v>
      </c>
      <c r="G5" s="14">
        <v>2.2</v>
      </c>
      <c r="H5" s="14">
        <v>92.2</v>
      </c>
      <c r="I5" s="42">
        <v>3.4</v>
      </c>
      <c r="J5" s="30">
        <v>14000</v>
      </c>
      <c r="K5" s="16">
        <v>68</v>
      </c>
      <c r="L5" s="16"/>
      <c r="M5" s="16">
        <v>60000</v>
      </c>
      <c r="N5" s="31"/>
      <c r="O5" s="30"/>
      <c r="P5" s="16"/>
      <c r="Q5" s="16"/>
      <c r="R5" s="16"/>
      <c r="S5" s="16">
        <v>1.4</v>
      </c>
      <c r="T5" s="16"/>
      <c r="U5" s="16"/>
      <c r="V5" s="16"/>
      <c r="W5" s="31"/>
      <c r="X5" s="30"/>
      <c r="Y5" s="16"/>
      <c r="Z5" s="16"/>
      <c r="AA5" s="16"/>
      <c r="AB5" s="16"/>
      <c r="AC5" s="16"/>
      <c r="AD5" s="13"/>
      <c r="AE5" s="37"/>
      <c r="AF5" s="21"/>
      <c r="AG5" s="21"/>
    </row>
    <row r="6" spans="1:33" ht="12.75">
      <c r="A6" s="21">
        <v>67</v>
      </c>
      <c r="B6" s="79" t="s">
        <v>112</v>
      </c>
      <c r="C6" s="77" t="s">
        <v>131</v>
      </c>
      <c r="D6" s="36">
        <v>5</v>
      </c>
      <c r="E6" s="14">
        <v>0.9</v>
      </c>
      <c r="F6" s="14">
        <v>0.1</v>
      </c>
      <c r="G6" s="14">
        <v>1.1</v>
      </c>
      <c r="H6" s="14">
        <v>96.3</v>
      </c>
      <c r="I6" s="42">
        <v>2.1</v>
      </c>
      <c r="J6" s="30"/>
      <c r="K6" s="16"/>
      <c r="L6" s="16"/>
      <c r="M6" s="16"/>
      <c r="N6" s="31"/>
      <c r="O6" s="30"/>
      <c r="P6" s="16"/>
      <c r="Q6" s="16"/>
      <c r="R6" s="16"/>
      <c r="S6" s="16"/>
      <c r="T6" s="16"/>
      <c r="U6" s="16"/>
      <c r="V6" s="16"/>
      <c r="W6" s="31"/>
      <c r="X6" s="30"/>
      <c r="Y6" s="16"/>
      <c r="Z6" s="16"/>
      <c r="AA6" s="16"/>
      <c r="AB6" s="16"/>
      <c r="AC6" s="16"/>
      <c r="AD6" s="13"/>
      <c r="AE6" s="37"/>
      <c r="AF6" s="21"/>
      <c r="AG6" s="21"/>
    </row>
    <row r="7" spans="1:33" ht="12.75">
      <c r="A7" s="21">
        <v>68</v>
      </c>
      <c r="B7" s="79" t="s">
        <v>113</v>
      </c>
      <c r="C7" s="77" t="s">
        <v>130</v>
      </c>
      <c r="D7" s="36">
        <v>18</v>
      </c>
      <c r="E7" s="14">
        <v>1.9</v>
      </c>
      <c r="F7" s="14">
        <v>0.3</v>
      </c>
      <c r="G7" s="14">
        <v>2.4</v>
      </c>
      <c r="H7" s="14">
        <v>92.7</v>
      </c>
      <c r="I7" s="42">
        <v>2.6</v>
      </c>
      <c r="J7" s="30">
        <v>2000</v>
      </c>
      <c r="K7" s="16">
        <v>78</v>
      </c>
      <c r="L7" s="16">
        <v>277</v>
      </c>
      <c r="M7" s="16">
        <v>38000</v>
      </c>
      <c r="N7" s="31"/>
      <c r="O7" s="30"/>
      <c r="P7" s="16"/>
      <c r="Q7" s="16"/>
      <c r="R7" s="16"/>
      <c r="S7" s="16"/>
      <c r="T7" s="16"/>
      <c r="U7" s="16"/>
      <c r="V7" s="16"/>
      <c r="W7" s="31"/>
      <c r="X7" s="30"/>
      <c r="Y7" s="16"/>
      <c r="Z7" s="16"/>
      <c r="AA7" s="16"/>
      <c r="AB7" s="16"/>
      <c r="AC7" s="16"/>
      <c r="AD7" s="13"/>
      <c r="AE7" s="37"/>
      <c r="AF7" s="21"/>
      <c r="AG7" s="21"/>
    </row>
    <row r="8" spans="1:33" ht="12.75">
      <c r="A8" s="21">
        <v>69</v>
      </c>
      <c r="B8" s="79" t="s">
        <v>113</v>
      </c>
      <c r="C8" s="77" t="s">
        <v>131</v>
      </c>
      <c r="D8" s="36">
        <v>5</v>
      </c>
      <c r="E8" s="14">
        <v>0.36</v>
      </c>
      <c r="F8" s="16"/>
      <c r="G8" s="14">
        <v>0.9</v>
      </c>
      <c r="H8" s="14">
        <v>97.2</v>
      </c>
      <c r="I8" s="42">
        <v>1.5</v>
      </c>
      <c r="J8" s="30"/>
      <c r="K8" s="16">
        <v>41</v>
      </c>
      <c r="L8" s="16"/>
      <c r="M8" s="16"/>
      <c r="N8" s="31"/>
      <c r="O8" s="30"/>
      <c r="P8" s="16"/>
      <c r="Q8" s="16"/>
      <c r="R8" s="16"/>
      <c r="S8" s="16"/>
      <c r="T8" s="16"/>
      <c r="U8" s="16"/>
      <c r="V8" s="16"/>
      <c r="W8" s="31"/>
      <c r="X8" s="30"/>
      <c r="Y8" s="16"/>
      <c r="Z8" s="16"/>
      <c r="AA8" s="16"/>
      <c r="AB8" s="16"/>
      <c r="AC8" s="16"/>
      <c r="AD8" s="13"/>
      <c r="AE8" s="37"/>
      <c r="AF8" s="21"/>
      <c r="AG8" s="21"/>
    </row>
    <row r="9" spans="1:33" ht="12.75">
      <c r="A9" s="21">
        <v>70</v>
      </c>
      <c r="B9" s="79" t="s">
        <v>114</v>
      </c>
      <c r="C9" s="77" t="s">
        <v>37</v>
      </c>
      <c r="D9" s="36">
        <v>16</v>
      </c>
      <c r="E9" s="14">
        <v>1.2</v>
      </c>
      <c r="F9" s="14">
        <v>0.2</v>
      </c>
      <c r="G9" s="14">
        <v>2.9</v>
      </c>
      <c r="H9" s="14">
        <v>95.1</v>
      </c>
      <c r="I9" s="42">
        <v>1.8</v>
      </c>
      <c r="J9" s="30">
        <v>7000</v>
      </c>
      <c r="K9" s="16">
        <v>75</v>
      </c>
      <c r="L9" s="16">
        <v>180</v>
      </c>
      <c r="M9" s="16">
        <v>12000</v>
      </c>
      <c r="N9" s="31">
        <v>510</v>
      </c>
      <c r="O9" s="30">
        <v>18</v>
      </c>
      <c r="P9" s="16">
        <v>297</v>
      </c>
      <c r="Q9" s="16">
        <v>52</v>
      </c>
      <c r="R9" s="16">
        <v>12.6</v>
      </c>
      <c r="S9" s="16">
        <v>0.8</v>
      </c>
      <c r="T9" s="16">
        <v>0.14</v>
      </c>
      <c r="U9" s="16">
        <v>32</v>
      </c>
      <c r="V9" s="16">
        <v>21</v>
      </c>
      <c r="W9" s="31">
        <v>46</v>
      </c>
      <c r="X9" s="30"/>
      <c r="Y9" s="16"/>
      <c r="Z9" s="16"/>
      <c r="AA9" s="16">
        <v>97</v>
      </c>
      <c r="AB9" s="16">
        <v>38</v>
      </c>
      <c r="AC9" s="16"/>
      <c r="AD9" s="13">
        <v>25</v>
      </c>
      <c r="AE9" s="37"/>
      <c r="AF9" s="21"/>
      <c r="AG9" s="21">
        <v>46</v>
      </c>
    </row>
    <row r="10" spans="1:33" ht="12.75">
      <c r="A10" s="21">
        <v>71</v>
      </c>
      <c r="B10" s="79" t="s">
        <v>114</v>
      </c>
      <c r="C10" s="77" t="s">
        <v>132</v>
      </c>
      <c r="D10" s="36">
        <v>280</v>
      </c>
      <c r="E10" s="14">
        <v>28.1</v>
      </c>
      <c r="F10" s="14">
        <v>2</v>
      </c>
      <c r="G10" s="14">
        <v>42</v>
      </c>
      <c r="H10" s="14">
        <v>15</v>
      </c>
      <c r="I10" s="42">
        <v>12</v>
      </c>
      <c r="J10" s="30"/>
      <c r="K10" s="16"/>
      <c r="L10" s="16"/>
      <c r="M10" s="16"/>
      <c r="N10" s="31"/>
      <c r="O10" s="30">
        <v>64</v>
      </c>
      <c r="P10" s="16">
        <v>746</v>
      </c>
      <c r="Q10" s="16">
        <v>114.3</v>
      </c>
      <c r="R10" s="16">
        <v>96.2</v>
      </c>
      <c r="S10" s="16">
        <v>58.1</v>
      </c>
      <c r="T10" s="16">
        <v>15</v>
      </c>
      <c r="U10" s="16">
        <v>181.6</v>
      </c>
      <c r="V10" s="16">
        <v>133.1</v>
      </c>
      <c r="W10" s="31">
        <v>176.3</v>
      </c>
      <c r="X10" s="30"/>
      <c r="Y10" s="16"/>
      <c r="Z10" s="16"/>
      <c r="AA10" s="16"/>
      <c r="AB10" s="16"/>
      <c r="AC10" s="16"/>
      <c r="AD10" s="13"/>
      <c r="AE10" s="37"/>
      <c r="AF10" s="21"/>
      <c r="AG10" s="21"/>
    </row>
    <row r="11" spans="1:33" ht="12.75">
      <c r="A11" s="21">
        <v>72</v>
      </c>
      <c r="B11" s="79" t="s">
        <v>115</v>
      </c>
      <c r="C11" s="77" t="s">
        <v>133</v>
      </c>
      <c r="D11" s="36">
        <v>115</v>
      </c>
      <c r="E11" s="14">
        <v>6.6</v>
      </c>
      <c r="F11" s="14">
        <v>0.1</v>
      </c>
      <c r="G11" s="14">
        <v>26.1</v>
      </c>
      <c r="H11" s="14">
        <v>66.2</v>
      </c>
      <c r="I11" s="31"/>
      <c r="J11" s="30"/>
      <c r="K11" s="16"/>
      <c r="L11" s="16"/>
      <c r="M11" s="16">
        <v>12800</v>
      </c>
      <c r="N11" s="31"/>
      <c r="O11" s="30"/>
      <c r="P11" s="16"/>
      <c r="Q11" s="16">
        <v>10</v>
      </c>
      <c r="R11" s="16"/>
      <c r="S11" s="16">
        <v>2</v>
      </c>
      <c r="T11" s="16"/>
      <c r="U11" s="16">
        <v>140</v>
      </c>
      <c r="V11" s="16"/>
      <c r="W11" s="31"/>
      <c r="X11" s="30"/>
      <c r="Y11" s="16"/>
      <c r="Z11" s="16"/>
      <c r="AA11" s="16"/>
      <c r="AB11" s="16"/>
      <c r="AC11" s="16"/>
      <c r="AD11" s="13"/>
      <c r="AE11" s="37"/>
      <c r="AF11" s="21"/>
      <c r="AG11" s="21"/>
    </row>
    <row r="12" spans="1:33" ht="12.75">
      <c r="A12" s="21">
        <v>73</v>
      </c>
      <c r="B12" s="79" t="s">
        <v>116</v>
      </c>
      <c r="C12" s="77" t="s">
        <v>37</v>
      </c>
      <c r="D12" s="36">
        <v>67</v>
      </c>
      <c r="E12" s="14">
        <v>3</v>
      </c>
      <c r="F12" s="14">
        <v>0.8</v>
      </c>
      <c r="G12" s="14">
        <v>18.8</v>
      </c>
      <c r="H12" s="14">
        <v>77.2</v>
      </c>
      <c r="I12" s="42">
        <v>0.12</v>
      </c>
      <c r="J12" s="30">
        <v>212</v>
      </c>
      <c r="K12" s="16">
        <v>116</v>
      </c>
      <c r="L12" s="16">
        <v>80</v>
      </c>
      <c r="M12" s="16">
        <v>7500</v>
      </c>
      <c r="N12" s="31"/>
      <c r="O12" s="30">
        <v>87</v>
      </c>
      <c r="P12" s="16">
        <v>572</v>
      </c>
      <c r="Q12" s="16">
        <v>66.3</v>
      </c>
      <c r="R12" s="16">
        <v>47.2</v>
      </c>
      <c r="S12" s="16">
        <v>1.8</v>
      </c>
      <c r="T12" s="16">
        <v>0.6</v>
      </c>
      <c r="U12" s="16">
        <v>81</v>
      </c>
      <c r="V12" s="16">
        <v>28</v>
      </c>
      <c r="W12" s="31">
        <v>105</v>
      </c>
      <c r="X12" s="30"/>
      <c r="Y12" s="16"/>
      <c r="Z12" s="16"/>
      <c r="AA12" s="16"/>
      <c r="AB12" s="16"/>
      <c r="AC12" s="16"/>
      <c r="AD12" s="13"/>
      <c r="AE12" s="37"/>
      <c r="AF12" s="21"/>
      <c r="AG12" s="21"/>
    </row>
    <row r="13" spans="1:33" ht="12.75">
      <c r="A13" s="21">
        <v>74</v>
      </c>
      <c r="B13" s="79" t="s">
        <v>116</v>
      </c>
      <c r="C13" s="77" t="s">
        <v>131</v>
      </c>
      <c r="D13" s="36">
        <v>16</v>
      </c>
      <c r="E13" s="14">
        <v>1.1</v>
      </c>
      <c r="F13" s="14">
        <v>0.2</v>
      </c>
      <c r="G13" s="14">
        <v>3.5</v>
      </c>
      <c r="H13" s="14">
        <v>93.7</v>
      </c>
      <c r="I13" s="42">
        <v>0.7</v>
      </c>
      <c r="J13" s="30"/>
      <c r="K13" s="16"/>
      <c r="L13" s="16"/>
      <c r="M13" s="16"/>
      <c r="N13" s="31"/>
      <c r="O13" s="30">
        <v>14.8</v>
      </c>
      <c r="P13" s="16">
        <v>327</v>
      </c>
      <c r="Q13" s="16">
        <v>43.5</v>
      </c>
      <c r="R13" s="16">
        <v>27.2</v>
      </c>
      <c r="S13" s="16">
        <v>0.49</v>
      </c>
      <c r="T13" s="16">
        <v>0.09</v>
      </c>
      <c r="U13" s="16">
        <v>39.7</v>
      </c>
      <c r="V13" s="16">
        <v>15.5</v>
      </c>
      <c r="W13" s="31">
        <v>83.5</v>
      </c>
      <c r="X13" s="30"/>
      <c r="Y13" s="16"/>
      <c r="Z13" s="16"/>
      <c r="AA13" s="16"/>
      <c r="AB13" s="16"/>
      <c r="AC13" s="16"/>
      <c r="AD13" s="13"/>
      <c r="AE13" s="37"/>
      <c r="AF13" s="21"/>
      <c r="AG13" s="21">
        <v>76</v>
      </c>
    </row>
    <row r="14" spans="1:33" ht="12.75">
      <c r="A14" s="21">
        <v>75</v>
      </c>
      <c r="B14" s="79" t="s">
        <v>117</v>
      </c>
      <c r="C14" s="77" t="s">
        <v>127</v>
      </c>
      <c r="D14" s="36">
        <v>19</v>
      </c>
      <c r="E14" s="14">
        <v>1.2</v>
      </c>
      <c r="F14" s="14">
        <v>0.2</v>
      </c>
      <c r="G14" s="14">
        <v>4.5</v>
      </c>
      <c r="H14" s="14">
        <v>73.2</v>
      </c>
      <c r="I14" s="42">
        <v>0.9</v>
      </c>
      <c r="J14" s="30">
        <v>23</v>
      </c>
      <c r="K14" s="16">
        <v>35</v>
      </c>
      <c r="L14" s="16">
        <v>42</v>
      </c>
      <c r="M14" s="16">
        <v>7500</v>
      </c>
      <c r="N14" s="31">
        <v>390</v>
      </c>
      <c r="O14" s="30">
        <v>120</v>
      </c>
      <c r="P14" s="16">
        <v>285</v>
      </c>
      <c r="Q14" s="16">
        <v>52.2</v>
      </c>
      <c r="R14" s="16">
        <v>18</v>
      </c>
      <c r="S14" s="16">
        <v>0.51</v>
      </c>
      <c r="T14" s="16">
        <v>0.11</v>
      </c>
      <c r="U14" s="16">
        <v>39</v>
      </c>
      <c r="V14" s="16">
        <v>19</v>
      </c>
      <c r="W14" s="31">
        <v>154</v>
      </c>
      <c r="X14" s="30"/>
      <c r="Y14" s="16"/>
      <c r="Z14" s="16">
        <v>22</v>
      </c>
      <c r="AA14" s="16">
        <v>20</v>
      </c>
      <c r="AB14" s="16">
        <v>16</v>
      </c>
      <c r="AC14" s="16"/>
      <c r="AD14" s="16">
        <v>12</v>
      </c>
      <c r="AE14" s="37"/>
      <c r="AF14" s="21"/>
      <c r="AG14" s="21">
        <v>81</v>
      </c>
    </row>
    <row r="15" spans="1:33" ht="12.75">
      <c r="A15" s="21">
        <v>76</v>
      </c>
      <c r="B15" s="79" t="s">
        <v>117</v>
      </c>
      <c r="C15" s="77" t="s">
        <v>92</v>
      </c>
      <c r="D15" s="36">
        <v>9.5</v>
      </c>
      <c r="E15" s="14">
        <v>1</v>
      </c>
      <c r="F15" s="14">
        <v>0.15</v>
      </c>
      <c r="G15" s="14">
        <v>2.1</v>
      </c>
      <c r="H15" s="14">
        <v>96.1</v>
      </c>
      <c r="I15" s="31"/>
      <c r="J15" s="30"/>
      <c r="K15" s="16">
        <v>20</v>
      </c>
      <c r="L15" s="16">
        <v>20</v>
      </c>
      <c r="M15" s="16">
        <v>8000</v>
      </c>
      <c r="N15" s="31">
        <v>200</v>
      </c>
      <c r="O15" s="30">
        <v>66.5</v>
      </c>
      <c r="P15" s="16">
        <v>132</v>
      </c>
      <c r="Q15" s="16">
        <v>43</v>
      </c>
      <c r="R15" s="16">
        <v>8.6</v>
      </c>
      <c r="S15" s="16">
        <v>0.35</v>
      </c>
      <c r="T15" s="16">
        <v>1</v>
      </c>
      <c r="U15" s="16">
        <v>22</v>
      </c>
      <c r="V15" s="16">
        <v>8.3</v>
      </c>
      <c r="W15" s="31">
        <v>100</v>
      </c>
      <c r="X15" s="30"/>
      <c r="Y15" s="16"/>
      <c r="Z15" s="16"/>
      <c r="AA15" s="16"/>
      <c r="AB15" s="16"/>
      <c r="AC15" s="16"/>
      <c r="AD15" s="13"/>
      <c r="AE15" s="37"/>
      <c r="AF15" s="21"/>
      <c r="AG15" s="21">
        <v>50</v>
      </c>
    </row>
    <row r="16" spans="1:33" ht="12.75">
      <c r="A16" s="21">
        <v>77</v>
      </c>
      <c r="B16" s="79" t="s">
        <v>118</v>
      </c>
      <c r="C16" s="77" t="s">
        <v>37</v>
      </c>
      <c r="D16" s="36">
        <v>127</v>
      </c>
      <c r="E16" s="14">
        <v>2.1</v>
      </c>
      <c r="F16" s="14">
        <v>0.6</v>
      </c>
      <c r="G16" s="14">
        <v>29.5</v>
      </c>
      <c r="H16" s="14">
        <v>66.5</v>
      </c>
      <c r="I16" s="42">
        <v>1.2</v>
      </c>
      <c r="J16" s="30">
        <v>6000</v>
      </c>
      <c r="K16" s="16">
        <v>98</v>
      </c>
      <c r="L16" s="16">
        <v>88</v>
      </c>
      <c r="M16" s="16">
        <v>17000</v>
      </c>
      <c r="N16" s="31">
        <v>600</v>
      </c>
      <c r="O16" s="30">
        <v>41</v>
      </c>
      <c r="P16" s="16">
        <v>385</v>
      </c>
      <c r="Q16" s="16">
        <v>38</v>
      </c>
      <c r="R16" s="16">
        <v>22.1</v>
      </c>
      <c r="S16" s="16">
        <v>0.75</v>
      </c>
      <c r="T16" s="16">
        <v>0.3</v>
      </c>
      <c r="U16" s="16">
        <v>55</v>
      </c>
      <c r="V16" s="16">
        <v>22</v>
      </c>
      <c r="W16" s="31">
        <v>95</v>
      </c>
      <c r="X16" s="30">
        <v>97</v>
      </c>
      <c r="Y16" s="16">
        <v>89</v>
      </c>
      <c r="Z16" s="16">
        <v>95</v>
      </c>
      <c r="AA16" s="16">
        <v>83</v>
      </c>
      <c r="AB16" s="16">
        <v>35</v>
      </c>
      <c r="AC16" s="16">
        <v>82</v>
      </c>
      <c r="AD16" s="16">
        <v>80</v>
      </c>
      <c r="AE16" s="31">
        <v>129</v>
      </c>
      <c r="AF16" s="21"/>
      <c r="AG16" s="21">
        <v>79</v>
      </c>
    </row>
    <row r="17" spans="1:33" ht="12.75">
      <c r="A17" s="21">
        <v>78</v>
      </c>
      <c r="B17" s="79" t="s">
        <v>118</v>
      </c>
      <c r="C17" s="77" t="s">
        <v>131</v>
      </c>
      <c r="D17" s="36">
        <v>98</v>
      </c>
      <c r="E17" s="14">
        <v>1.7</v>
      </c>
      <c r="F17" s="14">
        <v>0.5</v>
      </c>
      <c r="G17" s="14">
        <v>26</v>
      </c>
      <c r="H17" s="14">
        <v>77</v>
      </c>
      <c r="I17" s="42">
        <v>0.9</v>
      </c>
      <c r="J17" s="30">
        <v>5800</v>
      </c>
      <c r="K17" s="16">
        <v>80</v>
      </c>
      <c r="L17" s="16">
        <v>55</v>
      </c>
      <c r="M17" s="16">
        <v>14000</v>
      </c>
      <c r="N17" s="31">
        <v>550</v>
      </c>
      <c r="O17" s="30">
        <v>17.8</v>
      </c>
      <c r="P17" s="16">
        <v>296</v>
      </c>
      <c r="Q17" s="16">
        <v>27</v>
      </c>
      <c r="R17" s="16">
        <v>12.3</v>
      </c>
      <c r="S17" s="16">
        <v>0.65</v>
      </c>
      <c r="T17" s="16">
        <v>0.15</v>
      </c>
      <c r="U17" s="16">
        <v>47.1</v>
      </c>
      <c r="V17" s="16">
        <v>14.9</v>
      </c>
      <c r="W17" s="31">
        <v>60</v>
      </c>
      <c r="X17" s="30"/>
      <c r="Y17" s="16"/>
      <c r="Z17" s="16"/>
      <c r="AA17" s="16"/>
      <c r="AB17" s="16"/>
      <c r="AC17" s="16"/>
      <c r="AD17" s="13"/>
      <c r="AE17" s="37"/>
      <c r="AF17" s="21"/>
      <c r="AG17" s="21">
        <v>50</v>
      </c>
    </row>
    <row r="18" spans="1:33" ht="12.75">
      <c r="A18" s="21">
        <v>79</v>
      </c>
      <c r="B18" s="79" t="s">
        <v>119</v>
      </c>
      <c r="C18" s="77" t="s">
        <v>37</v>
      </c>
      <c r="D18" s="36">
        <v>19</v>
      </c>
      <c r="E18" s="14">
        <v>1.2</v>
      </c>
      <c r="F18" s="14">
        <v>0.2</v>
      </c>
      <c r="G18" s="14">
        <v>4.9</v>
      </c>
      <c r="H18" s="14">
        <v>92.8</v>
      </c>
      <c r="I18" s="42">
        <v>0.8</v>
      </c>
      <c r="J18" s="30">
        <v>50</v>
      </c>
      <c r="K18" s="16">
        <v>62</v>
      </c>
      <c r="L18" s="16">
        <v>50</v>
      </c>
      <c r="M18" s="16">
        <v>5100</v>
      </c>
      <c r="N18" s="31">
        <v>600</v>
      </c>
      <c r="O18" s="30">
        <v>8</v>
      </c>
      <c r="P18" s="16">
        <v>218</v>
      </c>
      <c r="Q18" s="16">
        <v>13.2</v>
      </c>
      <c r="R18" s="16">
        <v>12</v>
      </c>
      <c r="S18" s="16">
        <v>0.42</v>
      </c>
      <c r="T18" s="16">
        <v>0.08</v>
      </c>
      <c r="U18" s="16">
        <v>25.1</v>
      </c>
      <c r="V18" s="16">
        <v>12</v>
      </c>
      <c r="W18" s="31">
        <v>61</v>
      </c>
      <c r="X18" s="30">
        <v>47</v>
      </c>
      <c r="Y18" s="16">
        <v>55</v>
      </c>
      <c r="Z18" s="16">
        <v>69</v>
      </c>
      <c r="AA18" s="16">
        <v>31</v>
      </c>
      <c r="AB18" s="16">
        <v>6</v>
      </c>
      <c r="AC18" s="16">
        <v>39</v>
      </c>
      <c r="AD18" s="13">
        <v>12</v>
      </c>
      <c r="AE18" s="37">
        <v>62</v>
      </c>
      <c r="AF18" s="21"/>
      <c r="AG18" s="21">
        <v>45</v>
      </c>
    </row>
    <row r="19" spans="1:33" ht="12.75">
      <c r="A19" s="21">
        <v>80</v>
      </c>
      <c r="B19" s="79" t="s">
        <v>119</v>
      </c>
      <c r="C19" s="77" t="s">
        <v>131</v>
      </c>
      <c r="D19" s="36">
        <v>10</v>
      </c>
      <c r="E19" s="14">
        <v>1.1</v>
      </c>
      <c r="F19" s="16"/>
      <c r="G19" s="14">
        <v>2.6</v>
      </c>
      <c r="H19" s="14">
        <v>95.6</v>
      </c>
      <c r="I19" s="42">
        <v>0.8</v>
      </c>
      <c r="J19" s="30"/>
      <c r="K19" s="16"/>
      <c r="L19" s="16"/>
      <c r="M19" s="16"/>
      <c r="N19" s="31"/>
      <c r="O19" s="30">
        <v>1.6</v>
      </c>
      <c r="P19" s="16">
        <v>173.2</v>
      </c>
      <c r="Q19" s="16">
        <v>8.3</v>
      </c>
      <c r="R19" s="16">
        <v>6.4</v>
      </c>
      <c r="S19" s="16">
        <v>0.18</v>
      </c>
      <c r="T19" s="16">
        <v>0.05</v>
      </c>
      <c r="U19" s="16">
        <v>6.3</v>
      </c>
      <c r="V19" s="16">
        <v>4.72</v>
      </c>
      <c r="W19" s="31">
        <v>36</v>
      </c>
      <c r="X19" s="30"/>
      <c r="Y19" s="16"/>
      <c r="Z19" s="16"/>
      <c r="AA19" s="16"/>
      <c r="AB19" s="16"/>
      <c r="AC19" s="16"/>
      <c r="AD19" s="13"/>
      <c r="AE19" s="37"/>
      <c r="AF19" s="21"/>
      <c r="AG19" s="21">
        <v>28</v>
      </c>
    </row>
    <row r="20" spans="1:33" ht="12.75">
      <c r="A20" s="21">
        <v>81</v>
      </c>
      <c r="B20" s="79" t="s">
        <v>120</v>
      </c>
      <c r="C20" s="77" t="s">
        <v>127</v>
      </c>
      <c r="D20" s="36">
        <v>25</v>
      </c>
      <c r="E20" s="14">
        <v>2.1</v>
      </c>
      <c r="F20" s="14">
        <v>0.3</v>
      </c>
      <c r="G20" s="14">
        <v>47.7</v>
      </c>
      <c r="H20" s="14">
        <v>91.8</v>
      </c>
      <c r="I20" s="42">
        <v>1.1</v>
      </c>
      <c r="J20" s="30">
        <v>3600</v>
      </c>
      <c r="K20" s="16">
        <v>112</v>
      </c>
      <c r="L20" s="16">
        <v>195</v>
      </c>
      <c r="M20" s="16">
        <v>63000</v>
      </c>
      <c r="N20" s="31">
        <v>860</v>
      </c>
      <c r="O20" s="30">
        <v>60</v>
      </c>
      <c r="P20" s="16">
        <v>314</v>
      </c>
      <c r="Q20" s="16">
        <v>192</v>
      </c>
      <c r="R20" s="16">
        <v>24</v>
      </c>
      <c r="S20" s="16">
        <v>2.9</v>
      </c>
      <c r="T20" s="16">
        <v>0.13</v>
      </c>
      <c r="U20" s="16">
        <v>49</v>
      </c>
      <c r="V20" s="16">
        <v>145</v>
      </c>
      <c r="W20" s="31">
        <v>118</v>
      </c>
      <c r="X20" s="30"/>
      <c r="Y20" s="16"/>
      <c r="Z20" s="16"/>
      <c r="AA20" s="16"/>
      <c r="AB20" s="16"/>
      <c r="AC20" s="16"/>
      <c r="AD20" s="13"/>
      <c r="AE20" s="37"/>
      <c r="AF20" s="21"/>
      <c r="AG20" s="21">
        <v>75</v>
      </c>
    </row>
    <row r="21" spans="1:33" ht="12.75">
      <c r="A21" s="21">
        <v>82</v>
      </c>
      <c r="B21" s="79" t="s">
        <v>121</v>
      </c>
      <c r="C21" s="77" t="s">
        <v>127</v>
      </c>
      <c r="D21" s="36">
        <v>29</v>
      </c>
      <c r="E21" s="14">
        <v>3.2</v>
      </c>
      <c r="F21" s="14">
        <v>0.2</v>
      </c>
      <c r="G21" s="14">
        <v>4.9</v>
      </c>
      <c r="H21" s="14">
        <v>86.7</v>
      </c>
      <c r="I21" s="42">
        <v>1</v>
      </c>
      <c r="J21" s="30">
        <v>4200</v>
      </c>
      <c r="K21" s="16">
        <v>97</v>
      </c>
      <c r="L21" s="16">
        <v>190</v>
      </c>
      <c r="M21" s="16">
        <v>116000</v>
      </c>
      <c r="N21" s="31">
        <v>1100</v>
      </c>
      <c r="O21" s="30">
        <v>17</v>
      </c>
      <c r="P21" s="16">
        <v>290</v>
      </c>
      <c r="Q21" s="16">
        <v>138</v>
      </c>
      <c r="R21" s="16">
        <v>67</v>
      </c>
      <c r="S21" s="16">
        <v>1.4</v>
      </c>
      <c r="T21" s="16">
        <v>0.1</v>
      </c>
      <c r="U21" s="16">
        <v>68</v>
      </c>
      <c r="V21" s="16">
        <v>97</v>
      </c>
      <c r="W21" s="31">
        <v>51.2</v>
      </c>
      <c r="X21" s="30">
        <v>107</v>
      </c>
      <c r="Y21" s="16">
        <v>123</v>
      </c>
      <c r="Z21" s="16">
        <v>158</v>
      </c>
      <c r="AA21" s="16">
        <v>142</v>
      </c>
      <c r="AB21" s="16">
        <v>53</v>
      </c>
      <c r="AC21" s="16">
        <v>119</v>
      </c>
      <c r="AD21" s="16">
        <v>36</v>
      </c>
      <c r="AE21" s="31">
        <v>169</v>
      </c>
      <c r="AF21" s="21"/>
      <c r="AG21" s="21">
        <v>43</v>
      </c>
    </row>
    <row r="22" spans="1:33" ht="12.75">
      <c r="A22" s="21">
        <v>83</v>
      </c>
      <c r="B22" s="79" t="s">
        <v>121</v>
      </c>
      <c r="C22" s="77" t="s">
        <v>92</v>
      </c>
      <c r="D22" s="36">
        <v>17</v>
      </c>
      <c r="E22" s="14">
        <v>1.3</v>
      </c>
      <c r="F22" s="14">
        <v>0.13</v>
      </c>
      <c r="G22" s="14">
        <v>4.2</v>
      </c>
      <c r="H22" s="14">
        <v>93</v>
      </c>
      <c r="I22" s="31"/>
      <c r="J22" s="30">
        <v>2870</v>
      </c>
      <c r="K22" s="16">
        <v>65</v>
      </c>
      <c r="L22" s="16">
        <v>130</v>
      </c>
      <c r="M22" s="16">
        <v>60000</v>
      </c>
      <c r="N22" s="31">
        <v>700</v>
      </c>
      <c r="O22" s="30"/>
      <c r="P22" s="16"/>
      <c r="Q22" s="16">
        <v>90</v>
      </c>
      <c r="R22" s="16"/>
      <c r="S22" s="16">
        <v>1.1</v>
      </c>
      <c r="T22" s="16"/>
      <c r="U22" s="16">
        <v>34</v>
      </c>
      <c r="V22" s="16"/>
      <c r="W22" s="31"/>
      <c r="X22" s="30"/>
      <c r="Y22" s="16"/>
      <c r="Z22" s="16"/>
      <c r="AA22" s="16"/>
      <c r="AB22" s="16"/>
      <c r="AC22" s="16"/>
      <c r="AD22" s="13"/>
      <c r="AE22" s="37"/>
      <c r="AF22" s="21"/>
      <c r="AG22" s="21"/>
    </row>
    <row r="23" spans="1:33" ht="12.75">
      <c r="A23" s="21">
        <v>84</v>
      </c>
      <c r="B23" s="79" t="s">
        <v>122</v>
      </c>
      <c r="C23" s="77" t="s">
        <v>37</v>
      </c>
      <c r="D23" s="36">
        <v>28</v>
      </c>
      <c r="E23" s="14">
        <v>0.7</v>
      </c>
      <c r="F23" s="14">
        <v>0.1</v>
      </c>
      <c r="G23" s="14">
        <v>6.3</v>
      </c>
      <c r="H23" s="14">
        <v>91.8</v>
      </c>
      <c r="I23" s="42">
        <v>0.4</v>
      </c>
      <c r="J23" s="30">
        <v>500</v>
      </c>
      <c r="K23" s="16">
        <v>50</v>
      </c>
      <c r="L23" s="16">
        <v>60</v>
      </c>
      <c r="M23" s="16">
        <v>9000</v>
      </c>
      <c r="N23" s="31">
        <v>380</v>
      </c>
      <c r="O23" s="30">
        <v>2.8</v>
      </c>
      <c r="P23" s="16">
        <v>309</v>
      </c>
      <c r="Q23" s="16">
        <v>39</v>
      </c>
      <c r="R23" s="16">
        <v>9.5</v>
      </c>
      <c r="S23" s="16">
        <v>0.62</v>
      </c>
      <c r="T23" s="16">
        <v>0.08</v>
      </c>
      <c r="U23" s="16">
        <v>28</v>
      </c>
      <c r="V23" s="16">
        <v>9.9</v>
      </c>
      <c r="W23" s="31">
        <v>38.7</v>
      </c>
      <c r="X23" s="30">
        <v>15</v>
      </c>
      <c r="Y23" s="16">
        <v>21</v>
      </c>
      <c r="Z23" s="16">
        <v>29</v>
      </c>
      <c r="AA23" s="16">
        <v>32</v>
      </c>
      <c r="AB23" s="16">
        <v>7</v>
      </c>
      <c r="AC23" s="16">
        <v>19</v>
      </c>
      <c r="AD23" s="16">
        <v>51</v>
      </c>
      <c r="AE23" s="31">
        <v>25</v>
      </c>
      <c r="AF23" s="21"/>
      <c r="AG23" s="81">
        <v>67</v>
      </c>
    </row>
    <row r="24" spans="1:33" ht="12.75">
      <c r="A24" s="21">
        <v>85</v>
      </c>
      <c r="B24" s="79" t="s">
        <v>122</v>
      </c>
      <c r="C24" s="77" t="s">
        <v>131</v>
      </c>
      <c r="D24" s="36">
        <v>21</v>
      </c>
      <c r="E24" s="14">
        <v>1.08</v>
      </c>
      <c r="F24" s="14">
        <v>0.22</v>
      </c>
      <c r="G24" s="14">
        <v>4.8</v>
      </c>
      <c r="H24" s="16">
        <v>93.1</v>
      </c>
      <c r="I24" s="42">
        <v>0.12</v>
      </c>
      <c r="J24" s="30">
        <v>80</v>
      </c>
      <c r="K24" s="16">
        <v>56</v>
      </c>
      <c r="L24" s="16">
        <v>75</v>
      </c>
      <c r="M24" s="16">
        <v>30500</v>
      </c>
      <c r="N24" s="31">
        <v>320</v>
      </c>
      <c r="O24" s="30">
        <v>1.1</v>
      </c>
      <c r="P24" s="16">
        <v>283</v>
      </c>
      <c r="Q24" s="16">
        <v>16.2</v>
      </c>
      <c r="R24" s="16">
        <v>4.3</v>
      </c>
      <c r="S24" s="16">
        <v>0.31</v>
      </c>
      <c r="T24" s="16">
        <v>0.05</v>
      </c>
      <c r="U24" s="16">
        <v>18.7</v>
      </c>
      <c r="V24" s="16">
        <v>4.7</v>
      </c>
      <c r="W24" s="31">
        <v>23.7</v>
      </c>
      <c r="X24" s="30">
        <v>27</v>
      </c>
      <c r="Y24" s="16">
        <v>38</v>
      </c>
      <c r="Z24" s="16">
        <v>54</v>
      </c>
      <c r="AA24" s="16">
        <v>46</v>
      </c>
      <c r="AB24" s="16">
        <v>9</v>
      </c>
      <c r="AC24" s="16">
        <v>21</v>
      </c>
      <c r="AD24" s="16">
        <v>12</v>
      </c>
      <c r="AE24" s="31">
        <v>35</v>
      </c>
      <c r="AF24" s="21"/>
      <c r="AG24" s="81">
        <v>51</v>
      </c>
    </row>
    <row r="25" spans="1:33" ht="12.75">
      <c r="A25" s="21">
        <v>86</v>
      </c>
      <c r="B25" s="79" t="s">
        <v>123</v>
      </c>
      <c r="C25" s="77" t="s">
        <v>134</v>
      </c>
      <c r="D25" s="36">
        <v>23</v>
      </c>
      <c r="E25" s="14">
        <v>4.2</v>
      </c>
      <c r="F25" s="14">
        <v>0.1</v>
      </c>
      <c r="G25" s="14">
        <v>7.3</v>
      </c>
      <c r="H25" s="14">
        <v>88.1</v>
      </c>
      <c r="I25" s="42">
        <v>1.2</v>
      </c>
      <c r="J25" s="30">
        <v>16</v>
      </c>
      <c r="K25" s="16">
        <v>45</v>
      </c>
      <c r="L25" s="16">
        <v>80</v>
      </c>
      <c r="M25" s="16">
        <v>9000</v>
      </c>
      <c r="N25" s="31"/>
      <c r="O25" s="30">
        <v>1.7</v>
      </c>
      <c r="P25" s="16">
        <v>291</v>
      </c>
      <c r="Q25" s="16">
        <v>19</v>
      </c>
      <c r="R25" s="16">
        <v>9.6</v>
      </c>
      <c r="S25" s="16">
        <v>0.42</v>
      </c>
      <c r="T25" s="16">
        <v>0.07</v>
      </c>
      <c r="U25" s="16">
        <v>20.1</v>
      </c>
      <c r="V25" s="16">
        <v>8.9</v>
      </c>
      <c r="W25" s="31">
        <v>43.2</v>
      </c>
      <c r="X25" s="30"/>
      <c r="Y25" s="16"/>
      <c r="Z25" s="16"/>
      <c r="AA25" s="16"/>
      <c r="AB25" s="16"/>
      <c r="AC25" s="16"/>
      <c r="AD25" s="13"/>
      <c r="AE25" s="37"/>
      <c r="AF25" s="21"/>
      <c r="AG25" s="21">
        <v>90</v>
      </c>
    </row>
    <row r="26" spans="1:33" ht="12.75">
      <c r="A26" s="21">
        <v>87</v>
      </c>
      <c r="B26" s="79" t="s">
        <v>123</v>
      </c>
      <c r="C26" s="77" t="s">
        <v>92</v>
      </c>
      <c r="D26" s="36">
        <v>6</v>
      </c>
      <c r="E26" s="14">
        <v>0.9</v>
      </c>
      <c r="F26" s="16"/>
      <c r="G26" s="14">
        <v>1.6</v>
      </c>
      <c r="H26" s="14">
        <v>97.1</v>
      </c>
      <c r="I26" s="42">
        <v>0.5</v>
      </c>
      <c r="J26" s="30"/>
      <c r="K26" s="16">
        <v>9</v>
      </c>
      <c r="L26" s="16"/>
      <c r="M26" s="16"/>
      <c r="N26" s="31"/>
      <c r="O26" s="30">
        <v>0.9</v>
      </c>
      <c r="P26" s="16">
        <v>86</v>
      </c>
      <c r="Q26" s="16">
        <v>21.4</v>
      </c>
      <c r="R26" s="16">
        <v>3.9</v>
      </c>
      <c r="S26" s="16">
        <v>0.17</v>
      </c>
      <c r="T26" s="16">
        <v>0.03</v>
      </c>
      <c r="U26" s="16">
        <v>18.6</v>
      </c>
      <c r="V26" s="16">
        <v>3.9</v>
      </c>
      <c r="W26" s="31">
        <v>35.7</v>
      </c>
      <c r="X26" s="30"/>
      <c r="Y26" s="16"/>
      <c r="Z26" s="16"/>
      <c r="AA26" s="16"/>
      <c r="AB26" s="16"/>
      <c r="AC26" s="16"/>
      <c r="AD26" s="13"/>
      <c r="AE26" s="37"/>
      <c r="AF26" s="21"/>
      <c r="AG26" s="21">
        <v>72</v>
      </c>
    </row>
    <row r="27" spans="1:33" ht="12.75">
      <c r="A27" s="21">
        <v>88</v>
      </c>
      <c r="B27" s="79" t="s">
        <v>124</v>
      </c>
      <c r="C27" s="77" t="s">
        <v>7</v>
      </c>
      <c r="D27" s="36">
        <v>24</v>
      </c>
      <c r="E27" s="14">
        <v>2.3</v>
      </c>
      <c r="F27" s="14">
        <v>0.3</v>
      </c>
      <c r="G27" s="14">
        <v>5.3</v>
      </c>
      <c r="H27" s="14">
        <v>90</v>
      </c>
      <c r="I27" s="42">
        <v>2.1</v>
      </c>
      <c r="J27" s="30">
        <v>6100</v>
      </c>
      <c r="K27" s="16">
        <v>60</v>
      </c>
      <c r="L27" s="16">
        <v>125</v>
      </c>
      <c r="M27" s="16">
        <v>24000</v>
      </c>
      <c r="N27" s="31">
        <v>400</v>
      </c>
      <c r="O27" s="30">
        <v>81</v>
      </c>
      <c r="P27" s="16">
        <v>549</v>
      </c>
      <c r="Q27" s="16">
        <v>89</v>
      </c>
      <c r="R27" s="16">
        <v>58</v>
      </c>
      <c r="S27" s="16">
        <v>2.6</v>
      </c>
      <c r="T27" s="16">
        <v>0.15</v>
      </c>
      <c r="U27" s="16">
        <v>75</v>
      </c>
      <c r="V27" s="16">
        <v>125</v>
      </c>
      <c r="W27" s="31">
        <v>153</v>
      </c>
      <c r="X27" s="30"/>
      <c r="Y27" s="16"/>
      <c r="Z27" s="16"/>
      <c r="AA27" s="16"/>
      <c r="AB27" s="16"/>
      <c r="AC27" s="16"/>
      <c r="AD27" s="13"/>
      <c r="AE27" s="37"/>
      <c r="AF27" s="21"/>
      <c r="AG27" s="21"/>
    </row>
    <row r="28" spans="1:33" ht="12.75">
      <c r="A28" s="21">
        <v>89</v>
      </c>
      <c r="B28" s="79" t="s">
        <v>124</v>
      </c>
      <c r="C28" s="77" t="s">
        <v>92</v>
      </c>
      <c r="D28" s="36">
        <v>17</v>
      </c>
      <c r="E28" s="14">
        <v>1.4</v>
      </c>
      <c r="F28" s="14">
        <v>0.2</v>
      </c>
      <c r="G28" s="14">
        <v>3.6</v>
      </c>
      <c r="H28" s="14">
        <v>92.4</v>
      </c>
      <c r="I28" s="42">
        <v>1.7</v>
      </c>
      <c r="J28" s="30">
        <v>4600</v>
      </c>
      <c r="K28" s="16">
        <v>32</v>
      </c>
      <c r="L28" s="16">
        <v>89</v>
      </c>
      <c r="M28" s="16">
        <v>14000</v>
      </c>
      <c r="N28" s="31">
        <v>800</v>
      </c>
      <c r="O28" s="30">
        <v>25.7</v>
      </c>
      <c r="P28" s="16">
        <v>286</v>
      </c>
      <c r="Q28" s="16">
        <v>73</v>
      </c>
      <c r="R28" s="16">
        <v>42.3</v>
      </c>
      <c r="S28" s="16">
        <v>1.8</v>
      </c>
      <c r="T28" s="16">
        <v>0.06</v>
      </c>
      <c r="U28" s="16">
        <v>57</v>
      </c>
      <c r="V28" s="16">
        <v>63.3</v>
      </c>
      <c r="W28" s="31">
        <v>96.4</v>
      </c>
      <c r="X28" s="30"/>
      <c r="Y28" s="16"/>
      <c r="Z28" s="16"/>
      <c r="AA28" s="16"/>
      <c r="AB28" s="16"/>
      <c r="AC28" s="16"/>
      <c r="AD28" s="13"/>
      <c r="AE28" s="37"/>
      <c r="AF28" s="21"/>
      <c r="AG28" s="21"/>
    </row>
    <row r="29" spans="1:33" ht="12.75">
      <c r="A29" s="21">
        <v>90</v>
      </c>
      <c r="B29" s="79" t="s">
        <v>125</v>
      </c>
      <c r="C29" s="77" t="s">
        <v>7</v>
      </c>
      <c r="D29" s="36">
        <v>15</v>
      </c>
      <c r="E29" s="14">
        <v>1.05</v>
      </c>
      <c r="F29" s="16"/>
      <c r="G29" s="14">
        <v>5.2</v>
      </c>
      <c r="H29" s="14">
        <v>91.9</v>
      </c>
      <c r="I29" s="42">
        <v>1.8</v>
      </c>
      <c r="J29" s="30">
        <v>820</v>
      </c>
      <c r="K29" s="16">
        <v>45</v>
      </c>
      <c r="L29" s="16">
        <v>95</v>
      </c>
      <c r="M29" s="16">
        <v>8000</v>
      </c>
      <c r="N29" s="31"/>
      <c r="O29" s="30">
        <v>29.7</v>
      </c>
      <c r="P29" s="16">
        <v>315</v>
      </c>
      <c r="Q29" s="16">
        <v>40.1</v>
      </c>
      <c r="R29" s="16">
        <v>53.2</v>
      </c>
      <c r="S29" s="16">
        <v>1.5</v>
      </c>
      <c r="T29" s="16">
        <v>0.04</v>
      </c>
      <c r="U29" s="16">
        <v>112.9</v>
      </c>
      <c r="V29" s="16">
        <v>56.3</v>
      </c>
      <c r="W29" s="31">
        <v>82.5</v>
      </c>
      <c r="X29" s="30"/>
      <c r="Y29" s="16"/>
      <c r="Z29" s="16"/>
      <c r="AA29" s="16"/>
      <c r="AB29" s="16"/>
      <c r="AC29" s="16"/>
      <c r="AD29" s="13"/>
      <c r="AE29" s="37"/>
      <c r="AF29" s="21"/>
      <c r="AG29" s="21"/>
    </row>
    <row r="30" spans="1:33" ht="12.75">
      <c r="A30" s="21">
        <v>91</v>
      </c>
      <c r="B30" s="79" t="s">
        <v>125</v>
      </c>
      <c r="C30" s="77" t="s">
        <v>92</v>
      </c>
      <c r="D30" s="36">
        <v>10</v>
      </c>
      <c r="E30" s="14">
        <v>0.7</v>
      </c>
      <c r="F30" s="16"/>
      <c r="G30" s="14">
        <v>2.4</v>
      </c>
      <c r="H30" s="14">
        <v>95.2</v>
      </c>
      <c r="I30" s="42">
        <v>1.5</v>
      </c>
      <c r="J30" s="30"/>
      <c r="K30" s="16"/>
      <c r="L30" s="16"/>
      <c r="M30" s="16"/>
      <c r="N30" s="31"/>
      <c r="O30" s="30">
        <v>15.6</v>
      </c>
      <c r="P30" s="16">
        <v>182</v>
      </c>
      <c r="Q30" s="16">
        <v>23.6</v>
      </c>
      <c r="R30" s="16">
        <v>23.1</v>
      </c>
      <c r="S30" s="16">
        <v>0.63</v>
      </c>
      <c r="T30" s="16">
        <v>0.03</v>
      </c>
      <c r="U30" s="16">
        <v>79.8</v>
      </c>
      <c r="V30" s="16">
        <v>41.8</v>
      </c>
      <c r="W30" s="31">
        <v>61.6</v>
      </c>
      <c r="X30" s="30"/>
      <c r="Y30" s="16"/>
      <c r="Z30" s="16"/>
      <c r="AA30" s="16"/>
      <c r="AB30" s="16"/>
      <c r="AC30" s="16"/>
      <c r="AD30" s="13"/>
      <c r="AE30" s="37"/>
      <c r="AF30" s="21"/>
      <c r="AG30" s="21"/>
    </row>
    <row r="31" spans="1:33" ht="12.75">
      <c r="A31" s="21">
        <v>92</v>
      </c>
      <c r="B31" s="79" t="s">
        <v>126</v>
      </c>
      <c r="C31" s="77" t="s">
        <v>7</v>
      </c>
      <c r="D31" s="36">
        <v>38</v>
      </c>
      <c r="E31" s="14">
        <v>1.3</v>
      </c>
      <c r="F31" s="14">
        <v>0.2</v>
      </c>
      <c r="G31" s="14">
        <v>8.8</v>
      </c>
      <c r="H31" s="14">
        <v>89.1</v>
      </c>
      <c r="I31" s="42">
        <v>0.5</v>
      </c>
      <c r="J31" s="30">
        <v>50</v>
      </c>
      <c r="K31" s="16">
        <v>35</v>
      </c>
      <c r="L31" s="16">
        <v>32</v>
      </c>
      <c r="M31" s="16">
        <v>7500</v>
      </c>
      <c r="N31" s="31">
        <v>200</v>
      </c>
      <c r="O31" s="30">
        <v>8.2</v>
      </c>
      <c r="P31" s="16">
        <v>137</v>
      </c>
      <c r="Q31" s="16">
        <v>31.2</v>
      </c>
      <c r="R31" s="16">
        <v>9.3</v>
      </c>
      <c r="S31" s="16">
        <v>0.4</v>
      </c>
      <c r="T31" s="16">
        <v>0.11</v>
      </c>
      <c r="U31" s="16">
        <v>42</v>
      </c>
      <c r="V31" s="16">
        <v>60</v>
      </c>
      <c r="W31" s="31">
        <v>21</v>
      </c>
      <c r="X31" s="30">
        <v>39</v>
      </c>
      <c r="Y31" s="16">
        <v>21</v>
      </c>
      <c r="Z31" s="16">
        <v>35</v>
      </c>
      <c r="AA31" s="16">
        <v>68</v>
      </c>
      <c r="AB31" s="16">
        <v>13</v>
      </c>
      <c r="AC31" s="16">
        <v>22</v>
      </c>
      <c r="AD31" s="16">
        <v>19</v>
      </c>
      <c r="AE31" s="31">
        <v>33</v>
      </c>
      <c r="AF31" s="21"/>
      <c r="AG31" s="81">
        <v>10</v>
      </c>
    </row>
    <row r="32" spans="1:33" ht="12.75">
      <c r="A32" s="21">
        <v>93</v>
      </c>
      <c r="B32" s="79" t="s">
        <v>126</v>
      </c>
      <c r="C32" s="77" t="s">
        <v>131</v>
      </c>
      <c r="D32" s="36">
        <v>20.2</v>
      </c>
      <c r="E32" s="14">
        <v>0.4</v>
      </c>
      <c r="F32" s="14">
        <v>0.2</v>
      </c>
      <c r="G32" s="14">
        <v>4.3</v>
      </c>
      <c r="H32" s="16">
        <v>93.9</v>
      </c>
      <c r="I32" s="42">
        <v>0.5</v>
      </c>
      <c r="J32" s="30">
        <v>34</v>
      </c>
      <c r="K32" s="16">
        <v>15</v>
      </c>
      <c r="L32" s="16">
        <v>21</v>
      </c>
      <c r="M32" s="16">
        <v>4500</v>
      </c>
      <c r="N32" s="31">
        <v>158</v>
      </c>
      <c r="O32" s="30">
        <v>6.6</v>
      </c>
      <c r="P32" s="16">
        <v>78</v>
      </c>
      <c r="Q32" s="16">
        <v>24.4</v>
      </c>
      <c r="R32" s="16">
        <v>4.9</v>
      </c>
      <c r="S32" s="16">
        <v>0.25</v>
      </c>
      <c r="T32" s="16">
        <v>0.07</v>
      </c>
      <c r="U32" s="16">
        <v>19</v>
      </c>
      <c r="V32" s="16">
        <v>23.7</v>
      </c>
      <c r="W32" s="31">
        <v>4.9</v>
      </c>
      <c r="X32" s="30"/>
      <c r="Y32" s="16"/>
      <c r="Z32" s="16"/>
      <c r="AA32" s="16"/>
      <c r="AB32" s="16"/>
      <c r="AC32" s="16"/>
      <c r="AD32" s="13"/>
      <c r="AE32" s="37"/>
      <c r="AF32" s="21"/>
      <c r="AG32" s="21">
        <v>2</v>
      </c>
    </row>
    <row r="33" spans="1:33" ht="12.75">
      <c r="A33" s="21">
        <v>94</v>
      </c>
      <c r="B33" s="79" t="s">
        <v>135</v>
      </c>
      <c r="C33" s="77" t="s">
        <v>158</v>
      </c>
      <c r="D33" s="36">
        <v>335</v>
      </c>
      <c r="E33" s="14">
        <v>1.8</v>
      </c>
      <c r="F33" s="14">
        <v>33.3</v>
      </c>
      <c r="G33" s="14">
        <v>13.2</v>
      </c>
      <c r="H33" s="13">
        <v>51</v>
      </c>
      <c r="I33" s="37">
        <v>0.5</v>
      </c>
      <c r="J33" s="36"/>
      <c r="K33" s="13"/>
      <c r="L33" s="13"/>
      <c r="M33" s="13"/>
      <c r="N33" s="37"/>
      <c r="O33" s="30">
        <v>20</v>
      </c>
      <c r="P33" s="16">
        <v>267</v>
      </c>
      <c r="Q33" s="16">
        <v>61</v>
      </c>
      <c r="R33" s="16">
        <v>14.8</v>
      </c>
      <c r="S33" s="16">
        <v>0.59</v>
      </c>
      <c r="T33" s="16">
        <v>0.16</v>
      </c>
      <c r="U33" s="16">
        <v>59</v>
      </c>
      <c r="V33" s="16">
        <v>87.8</v>
      </c>
      <c r="W33" s="31">
        <v>38</v>
      </c>
      <c r="X33" s="36"/>
      <c r="Y33" s="13"/>
      <c r="Z33" s="13"/>
      <c r="AA33" s="13"/>
      <c r="AB33" s="13"/>
      <c r="AC33" s="13"/>
      <c r="AD33" s="13"/>
      <c r="AE33" s="37"/>
      <c r="AF33" s="21"/>
      <c r="AG33" s="21">
        <v>16</v>
      </c>
    </row>
    <row r="34" spans="1:33" ht="12.75">
      <c r="A34" s="21">
        <v>95</v>
      </c>
      <c r="B34" s="79" t="s">
        <v>136</v>
      </c>
      <c r="C34" s="77" t="s">
        <v>37</v>
      </c>
      <c r="D34" s="36">
        <v>28</v>
      </c>
      <c r="E34" s="14">
        <v>1.7</v>
      </c>
      <c r="F34" s="14">
        <v>0.2</v>
      </c>
      <c r="G34" s="14">
        <v>6.1</v>
      </c>
      <c r="H34" s="13">
        <v>90.6</v>
      </c>
      <c r="I34" s="37">
        <v>0.9</v>
      </c>
      <c r="J34" s="30">
        <v>100</v>
      </c>
      <c r="K34" s="16">
        <v>90</v>
      </c>
      <c r="L34" s="16">
        <v>80</v>
      </c>
      <c r="M34" s="16">
        <v>51000</v>
      </c>
      <c r="N34" s="42">
        <v>280</v>
      </c>
      <c r="O34" s="30">
        <v>29.2</v>
      </c>
      <c r="P34" s="16">
        <v>260</v>
      </c>
      <c r="Q34" s="16">
        <v>61</v>
      </c>
      <c r="R34" s="16">
        <v>14.8</v>
      </c>
      <c r="S34" s="16">
        <v>0.9</v>
      </c>
      <c r="T34" s="16">
        <v>0.08</v>
      </c>
      <c r="U34" s="16">
        <v>36</v>
      </c>
      <c r="V34" s="16">
        <v>69</v>
      </c>
      <c r="W34" s="31">
        <v>39.6</v>
      </c>
      <c r="X34" s="41">
        <v>29</v>
      </c>
      <c r="Y34" s="14">
        <v>41</v>
      </c>
      <c r="Z34" s="14">
        <v>55</v>
      </c>
      <c r="AA34" s="14">
        <v>270</v>
      </c>
      <c r="AB34" s="14">
        <v>12</v>
      </c>
      <c r="AC34" s="14">
        <v>37</v>
      </c>
      <c r="AD34" s="14">
        <v>11</v>
      </c>
      <c r="AE34" s="42">
        <v>42</v>
      </c>
      <c r="AF34" s="21"/>
      <c r="AG34" s="82">
        <v>37</v>
      </c>
    </row>
    <row r="35" spans="1:33" ht="12.75">
      <c r="A35" s="21">
        <v>96</v>
      </c>
      <c r="B35" s="79" t="s">
        <v>136</v>
      </c>
      <c r="C35" s="77" t="s">
        <v>131</v>
      </c>
      <c r="D35" s="36">
        <v>15</v>
      </c>
      <c r="E35" s="14">
        <v>1.3</v>
      </c>
      <c r="F35" s="14">
        <v>0.1</v>
      </c>
      <c r="G35" s="14">
        <v>2.6</v>
      </c>
      <c r="H35" s="13">
        <v>94.9</v>
      </c>
      <c r="I35" s="37">
        <v>0.9</v>
      </c>
      <c r="J35" s="36"/>
      <c r="K35" s="13">
        <v>73</v>
      </c>
      <c r="L35" s="13"/>
      <c r="M35" s="16">
        <v>31000</v>
      </c>
      <c r="N35" s="37"/>
      <c r="O35" s="30">
        <v>13.5</v>
      </c>
      <c r="P35" s="16">
        <v>144</v>
      </c>
      <c r="Q35" s="16">
        <v>58.2</v>
      </c>
      <c r="R35" s="16">
        <v>7.3</v>
      </c>
      <c r="S35" s="16">
        <v>0.47</v>
      </c>
      <c r="T35" s="16">
        <v>0.04</v>
      </c>
      <c r="U35" s="16">
        <v>16.2</v>
      </c>
      <c r="V35" s="16">
        <v>23.4</v>
      </c>
      <c r="W35" s="31">
        <v>13.7</v>
      </c>
      <c r="X35" s="36"/>
      <c r="Y35" s="13"/>
      <c r="Z35" s="13"/>
      <c r="AA35" s="13"/>
      <c r="AB35" s="13"/>
      <c r="AC35" s="13"/>
      <c r="AD35" s="13"/>
      <c r="AE35" s="37"/>
      <c r="AF35" s="21"/>
      <c r="AG35" s="21">
        <v>49</v>
      </c>
    </row>
    <row r="36" spans="1:33" ht="12.75">
      <c r="A36" s="21">
        <v>97</v>
      </c>
      <c r="B36" s="79" t="s">
        <v>136</v>
      </c>
      <c r="C36" s="77" t="s">
        <v>159</v>
      </c>
      <c r="D36" s="36">
        <v>23</v>
      </c>
      <c r="E36" s="14">
        <v>1.4</v>
      </c>
      <c r="F36" s="14">
        <v>0.3</v>
      </c>
      <c r="G36" s="14">
        <v>4.1</v>
      </c>
      <c r="H36" s="13">
        <v>91.6</v>
      </c>
      <c r="I36" s="37">
        <v>2.3</v>
      </c>
      <c r="J36" s="30">
        <v>38</v>
      </c>
      <c r="K36" s="14">
        <v>26</v>
      </c>
      <c r="L36" s="16">
        <v>60</v>
      </c>
      <c r="M36" s="16">
        <v>17000</v>
      </c>
      <c r="N36" s="42">
        <v>100</v>
      </c>
      <c r="O36" s="30">
        <v>630</v>
      </c>
      <c r="P36" s="16">
        <v>140</v>
      </c>
      <c r="Q36" s="16">
        <v>36</v>
      </c>
      <c r="R36" s="16"/>
      <c r="S36" s="16">
        <v>0.5</v>
      </c>
      <c r="T36" s="16"/>
      <c r="U36" s="16"/>
      <c r="V36" s="16"/>
      <c r="W36" s="31"/>
      <c r="X36" s="36"/>
      <c r="Y36" s="13"/>
      <c r="Z36" s="13"/>
      <c r="AA36" s="13"/>
      <c r="AB36" s="13"/>
      <c r="AC36" s="13"/>
      <c r="AD36" s="13"/>
      <c r="AE36" s="37"/>
      <c r="AF36" s="21"/>
      <c r="AG36" s="21"/>
    </row>
    <row r="37" spans="1:33" ht="12.75">
      <c r="A37" s="21">
        <v>98</v>
      </c>
      <c r="B37" s="79" t="s">
        <v>137</v>
      </c>
      <c r="C37" s="77" t="s">
        <v>37</v>
      </c>
      <c r="D37" s="36">
        <v>42</v>
      </c>
      <c r="E37" s="14">
        <v>3.8</v>
      </c>
      <c r="F37" s="14">
        <v>0.5</v>
      </c>
      <c r="G37" s="14">
        <v>8.2</v>
      </c>
      <c r="H37" s="13">
        <v>85.6</v>
      </c>
      <c r="I37" s="37">
        <v>1.5</v>
      </c>
      <c r="J37" s="41">
        <v>330</v>
      </c>
      <c r="K37" s="14">
        <v>88</v>
      </c>
      <c r="L37" s="14">
        <v>120</v>
      </c>
      <c r="M37" s="16">
        <v>70000</v>
      </c>
      <c r="N37" s="42">
        <v>600</v>
      </c>
      <c r="O37" s="30">
        <v>11.8</v>
      </c>
      <c r="P37" s="16">
        <v>380</v>
      </c>
      <c r="Q37" s="16">
        <v>37</v>
      </c>
      <c r="R37" s="16">
        <v>25.3</v>
      </c>
      <c r="S37" s="16">
        <v>1.2</v>
      </c>
      <c r="T37" s="16">
        <v>0.11</v>
      </c>
      <c r="U37" s="16">
        <v>67</v>
      </c>
      <c r="V37" s="16">
        <v>135</v>
      </c>
      <c r="W37" s="31">
        <v>36.5</v>
      </c>
      <c r="X37" s="41">
        <v>151</v>
      </c>
      <c r="Y37" s="14">
        <v>193</v>
      </c>
      <c r="Z37" s="14">
        <v>202</v>
      </c>
      <c r="AA37" s="14">
        <v>203</v>
      </c>
      <c r="AB37" s="14">
        <v>43</v>
      </c>
      <c r="AC37" s="14">
        <v>148</v>
      </c>
      <c r="AD37" s="14">
        <v>45</v>
      </c>
      <c r="AE37" s="42">
        <v>201</v>
      </c>
      <c r="AF37" s="21"/>
      <c r="AG37" s="21">
        <v>40</v>
      </c>
    </row>
    <row r="38" spans="1:33" ht="12.75">
      <c r="A38" s="21">
        <v>99</v>
      </c>
      <c r="B38" s="79" t="s">
        <v>137</v>
      </c>
      <c r="C38" s="77" t="s">
        <v>131</v>
      </c>
      <c r="D38" s="36">
        <v>20</v>
      </c>
      <c r="E38" s="14">
        <v>3.1</v>
      </c>
      <c r="F38" s="14">
        <v>0.4</v>
      </c>
      <c r="G38" s="14">
        <v>5.1</v>
      </c>
      <c r="H38" s="13">
        <v>91.5</v>
      </c>
      <c r="I38" s="37">
        <v>1.3</v>
      </c>
      <c r="J38" s="41">
        <v>280</v>
      </c>
      <c r="K38" s="14">
        <v>33</v>
      </c>
      <c r="L38" s="14">
        <v>108</v>
      </c>
      <c r="M38" s="16">
        <v>41000</v>
      </c>
      <c r="N38" s="42">
        <v>500</v>
      </c>
      <c r="O38" s="30">
        <v>7.7</v>
      </c>
      <c r="P38" s="16">
        <v>247</v>
      </c>
      <c r="Q38" s="16">
        <v>26</v>
      </c>
      <c r="R38" s="16">
        <v>10.6</v>
      </c>
      <c r="S38" s="16">
        <v>0.8</v>
      </c>
      <c r="T38" s="16">
        <v>0.08</v>
      </c>
      <c r="U38" s="16">
        <v>49</v>
      </c>
      <c r="V38" s="16">
        <v>77.8</v>
      </c>
      <c r="W38" s="31">
        <v>11.4</v>
      </c>
      <c r="X38" s="41"/>
      <c r="Y38" s="13"/>
      <c r="Z38" s="13"/>
      <c r="AA38" s="13"/>
      <c r="AB38" s="13"/>
      <c r="AC38" s="13"/>
      <c r="AD38" s="13"/>
      <c r="AE38" s="37"/>
      <c r="AF38" s="21"/>
      <c r="AG38" s="21">
        <v>8</v>
      </c>
    </row>
    <row r="39" spans="1:33" ht="12.75">
      <c r="A39" s="21">
        <v>100</v>
      </c>
      <c r="B39" s="79" t="s">
        <v>138</v>
      </c>
      <c r="C39" s="77" t="s">
        <v>37</v>
      </c>
      <c r="D39" s="36">
        <v>33</v>
      </c>
      <c r="E39" s="14">
        <v>3.2</v>
      </c>
      <c r="F39" s="14">
        <v>0.4</v>
      </c>
      <c r="G39" s="14">
        <v>5.2</v>
      </c>
      <c r="H39" s="13">
        <v>90</v>
      </c>
      <c r="I39" s="37">
        <v>1.9</v>
      </c>
      <c r="J39" s="41">
        <v>160</v>
      </c>
      <c r="K39" s="14">
        <v>220</v>
      </c>
      <c r="L39" s="14">
        <v>45</v>
      </c>
      <c r="M39" s="16">
        <v>45000</v>
      </c>
      <c r="N39" s="42">
        <v>200</v>
      </c>
      <c r="O39" s="30"/>
      <c r="P39" s="16"/>
      <c r="Q39" s="16">
        <v>50</v>
      </c>
      <c r="R39" s="16"/>
      <c r="S39" s="16"/>
      <c r="T39" s="16"/>
      <c r="U39" s="16"/>
      <c r="V39" s="16"/>
      <c r="W39" s="31"/>
      <c r="X39" s="36"/>
      <c r="Y39" s="13"/>
      <c r="Z39" s="13"/>
      <c r="AA39" s="13"/>
      <c r="AB39" s="13"/>
      <c r="AC39" s="13"/>
      <c r="AD39" s="13"/>
      <c r="AE39" s="37"/>
      <c r="AF39" s="21"/>
      <c r="AG39" s="21"/>
    </row>
    <row r="40" spans="1:33" ht="12.75">
      <c r="A40" s="21">
        <v>101</v>
      </c>
      <c r="B40" s="79" t="s">
        <v>139</v>
      </c>
      <c r="C40" s="77" t="s">
        <v>37</v>
      </c>
      <c r="D40" s="36">
        <v>28</v>
      </c>
      <c r="E40" s="14">
        <v>2.3</v>
      </c>
      <c r="F40" s="14">
        <v>0.2</v>
      </c>
      <c r="G40" s="14">
        <v>5.04</v>
      </c>
      <c r="H40" s="13">
        <v>91.1</v>
      </c>
      <c r="I40" s="37">
        <v>1.3</v>
      </c>
      <c r="J40" s="41">
        <v>70</v>
      </c>
      <c r="K40" s="14">
        <v>135</v>
      </c>
      <c r="L40" s="14">
        <v>115</v>
      </c>
      <c r="M40" s="16">
        <v>60000</v>
      </c>
      <c r="N40" s="42">
        <v>600</v>
      </c>
      <c r="O40" s="30">
        <v>21</v>
      </c>
      <c r="P40" s="16">
        <v>318</v>
      </c>
      <c r="Q40" s="16">
        <v>23</v>
      </c>
      <c r="R40" s="16">
        <v>10.1</v>
      </c>
      <c r="S40" s="16">
        <v>0.68</v>
      </c>
      <c r="T40" s="16">
        <v>0.06</v>
      </c>
      <c r="U40" s="16">
        <v>62</v>
      </c>
      <c r="V40" s="16">
        <v>55</v>
      </c>
      <c r="W40" s="31">
        <v>11.6</v>
      </c>
      <c r="X40" s="41">
        <v>73</v>
      </c>
      <c r="Y40" s="14">
        <v>98</v>
      </c>
      <c r="Z40" s="14">
        <v>152</v>
      </c>
      <c r="AA40" s="14">
        <v>129</v>
      </c>
      <c r="AB40" s="14">
        <v>48</v>
      </c>
      <c r="AC40" s="14">
        <v>97</v>
      </c>
      <c r="AD40" s="14">
        <v>33</v>
      </c>
      <c r="AE40" s="42">
        <v>151</v>
      </c>
      <c r="AF40" s="21"/>
      <c r="AG40" s="21">
        <v>41</v>
      </c>
    </row>
    <row r="41" spans="1:33" ht="12.75">
      <c r="A41" s="21">
        <v>102</v>
      </c>
      <c r="B41" s="79" t="s">
        <v>139</v>
      </c>
      <c r="C41" s="77" t="s">
        <v>160</v>
      </c>
      <c r="D41" s="36">
        <v>20</v>
      </c>
      <c r="E41" s="14">
        <v>1.9</v>
      </c>
      <c r="F41" s="14">
        <v>0.7</v>
      </c>
      <c r="G41" s="13">
        <v>3</v>
      </c>
      <c r="H41" s="13">
        <v>93.8</v>
      </c>
      <c r="I41" s="37">
        <v>1.1</v>
      </c>
      <c r="J41" s="41">
        <v>61</v>
      </c>
      <c r="K41" s="15">
        <v>45</v>
      </c>
      <c r="L41" s="14">
        <v>67</v>
      </c>
      <c r="M41" s="16">
        <v>22000</v>
      </c>
      <c r="N41" s="42">
        <v>390</v>
      </c>
      <c r="O41" s="30">
        <v>10.3</v>
      </c>
      <c r="P41" s="16">
        <v>140</v>
      </c>
      <c r="Q41" s="16">
        <v>16.1</v>
      </c>
      <c r="R41" s="16">
        <v>5.7</v>
      </c>
      <c r="S41" s="16">
        <v>0.53</v>
      </c>
      <c r="T41" s="16">
        <v>0.05</v>
      </c>
      <c r="U41" s="16">
        <v>36</v>
      </c>
      <c r="V41" s="16">
        <v>26</v>
      </c>
      <c r="W41" s="31">
        <v>10.8</v>
      </c>
      <c r="X41" s="36"/>
      <c r="Y41" s="13"/>
      <c r="Z41" s="13"/>
      <c r="AA41" s="13"/>
      <c r="AB41" s="13"/>
      <c r="AC41" s="13"/>
      <c r="AD41" s="13"/>
      <c r="AE41" s="37"/>
      <c r="AF41" s="21"/>
      <c r="AG41" s="21">
        <v>14</v>
      </c>
    </row>
    <row r="42" spans="1:33" ht="12.75">
      <c r="A42" s="21">
        <v>103</v>
      </c>
      <c r="B42" s="79" t="s">
        <v>140</v>
      </c>
      <c r="C42" s="77" t="s">
        <v>7</v>
      </c>
      <c r="D42" s="36">
        <v>33</v>
      </c>
      <c r="E42" s="14">
        <v>2.2</v>
      </c>
      <c r="F42" s="14">
        <v>0.1</v>
      </c>
      <c r="G42" s="13">
        <v>6.8</v>
      </c>
      <c r="H42" s="13">
        <v>89.9</v>
      </c>
      <c r="I42" s="37">
        <v>0.8</v>
      </c>
      <c r="J42" s="41">
        <v>300</v>
      </c>
      <c r="K42" s="15">
        <v>70</v>
      </c>
      <c r="L42" s="14">
        <v>60</v>
      </c>
      <c r="M42" s="16">
        <v>45000</v>
      </c>
      <c r="N42" s="42">
        <v>200</v>
      </c>
      <c r="O42" s="30">
        <v>50</v>
      </c>
      <c r="P42" s="16">
        <v>371</v>
      </c>
      <c r="Q42" s="16">
        <v>52</v>
      </c>
      <c r="R42" s="16">
        <v>37</v>
      </c>
      <c r="S42" s="16">
        <v>0.8</v>
      </c>
      <c r="T42" s="16"/>
      <c r="U42" s="16">
        <v>52</v>
      </c>
      <c r="V42" s="16">
        <v>50</v>
      </c>
      <c r="W42" s="31"/>
      <c r="X42" s="36"/>
      <c r="Y42" s="13"/>
      <c r="Z42" s="13"/>
      <c r="AA42" s="13"/>
      <c r="AB42" s="13"/>
      <c r="AC42" s="13"/>
      <c r="AD42" s="13"/>
      <c r="AE42" s="37"/>
      <c r="AF42" s="21"/>
      <c r="AG42" s="21"/>
    </row>
    <row r="43" spans="1:33" ht="12.75">
      <c r="A43" s="21">
        <v>104</v>
      </c>
      <c r="B43" s="79" t="s">
        <v>141</v>
      </c>
      <c r="C43" s="77" t="s">
        <v>7</v>
      </c>
      <c r="D43" s="36">
        <v>27</v>
      </c>
      <c r="E43" s="13">
        <v>3.7</v>
      </c>
      <c r="F43" s="14">
        <v>0.2</v>
      </c>
      <c r="G43" s="14">
        <v>3.7</v>
      </c>
      <c r="H43" s="13">
        <v>92</v>
      </c>
      <c r="I43" s="37"/>
      <c r="J43" s="36"/>
      <c r="K43" s="13">
        <v>60</v>
      </c>
      <c r="L43" s="14">
        <v>30</v>
      </c>
      <c r="M43" s="16">
        <v>1900</v>
      </c>
      <c r="N43" s="42">
        <v>4</v>
      </c>
      <c r="O43" s="30"/>
      <c r="P43" s="13"/>
      <c r="Q43" s="16">
        <v>25</v>
      </c>
      <c r="R43" s="13"/>
      <c r="S43" s="16"/>
      <c r="T43" s="16"/>
      <c r="U43" s="16"/>
      <c r="V43" s="16"/>
      <c r="W43" s="31"/>
      <c r="X43" s="36"/>
      <c r="Y43" s="13"/>
      <c r="Z43" s="13"/>
      <c r="AA43" s="13"/>
      <c r="AB43" s="13"/>
      <c r="AC43" s="13"/>
      <c r="AD43" s="13"/>
      <c r="AE43" s="37"/>
      <c r="AF43" s="21"/>
      <c r="AG43" s="21"/>
    </row>
    <row r="44" spans="1:33" ht="12.75">
      <c r="A44" s="21">
        <v>105</v>
      </c>
      <c r="B44" s="79" t="s">
        <v>142</v>
      </c>
      <c r="C44" s="77" t="s">
        <v>7</v>
      </c>
      <c r="D44" s="36">
        <v>5.8</v>
      </c>
      <c r="E44" s="14">
        <v>1.5</v>
      </c>
      <c r="F44" s="14">
        <v>0.5</v>
      </c>
      <c r="G44" s="14">
        <v>13.5</v>
      </c>
      <c r="H44" s="13">
        <v>83.5</v>
      </c>
      <c r="I44" s="37">
        <v>1</v>
      </c>
      <c r="J44" s="36"/>
      <c r="K44" s="13">
        <v>110</v>
      </c>
      <c r="L44" s="14">
        <v>108</v>
      </c>
      <c r="M44" s="16">
        <v>18000</v>
      </c>
      <c r="N44" s="42">
        <v>200</v>
      </c>
      <c r="O44" s="30">
        <v>9</v>
      </c>
      <c r="P44" s="14">
        <v>425</v>
      </c>
      <c r="Q44" s="16">
        <v>56</v>
      </c>
      <c r="R44" s="16">
        <v>25</v>
      </c>
      <c r="S44" s="16">
        <v>0.6</v>
      </c>
      <c r="T44" s="16">
        <v>0.1</v>
      </c>
      <c r="U44" s="16">
        <v>80</v>
      </c>
      <c r="V44" s="16">
        <v>18</v>
      </c>
      <c r="W44" s="31">
        <v>40.5</v>
      </c>
      <c r="X44" s="36"/>
      <c r="Y44" s="13"/>
      <c r="Z44" s="13"/>
      <c r="AA44" s="13"/>
      <c r="AB44" s="13"/>
      <c r="AC44" s="13"/>
      <c r="AD44" s="13"/>
      <c r="AE44" s="37"/>
      <c r="AF44" s="21"/>
      <c r="AG44" s="21">
        <v>75</v>
      </c>
    </row>
    <row r="45" spans="1:33" ht="12.75">
      <c r="A45" s="21">
        <v>106</v>
      </c>
      <c r="B45" s="79" t="s">
        <v>142</v>
      </c>
      <c r="C45" s="77" t="s">
        <v>92</v>
      </c>
      <c r="D45" s="36">
        <v>34</v>
      </c>
      <c r="E45" s="14">
        <v>1.1</v>
      </c>
      <c r="F45" s="14">
        <v>0.4</v>
      </c>
      <c r="G45" s="14">
        <v>8.5</v>
      </c>
      <c r="H45" s="13">
        <v>90</v>
      </c>
      <c r="I45" s="37">
        <v>0.8</v>
      </c>
      <c r="J45" s="36"/>
      <c r="K45" s="13">
        <v>45</v>
      </c>
      <c r="L45" s="14">
        <v>80</v>
      </c>
      <c r="M45" s="16">
        <v>12000</v>
      </c>
      <c r="N45" s="42">
        <v>100</v>
      </c>
      <c r="O45" s="30">
        <v>4.1</v>
      </c>
      <c r="P45" s="16">
        <v>293</v>
      </c>
      <c r="Q45" s="16">
        <v>42</v>
      </c>
      <c r="R45" s="16">
        <v>13</v>
      </c>
      <c r="S45" s="16">
        <v>0.5</v>
      </c>
      <c r="T45" s="16">
        <v>0.1</v>
      </c>
      <c r="U45" s="16">
        <v>62</v>
      </c>
      <c r="V45" s="16">
        <v>14.6</v>
      </c>
      <c r="W45" s="31">
        <v>32.7</v>
      </c>
      <c r="X45" s="36"/>
      <c r="Y45" s="13"/>
      <c r="Z45" s="13"/>
      <c r="AA45" s="13"/>
      <c r="AB45" s="13"/>
      <c r="AC45" s="13"/>
      <c r="AD45" s="13"/>
      <c r="AE45" s="37"/>
      <c r="AF45" s="21"/>
      <c r="AG45" s="21">
        <v>67</v>
      </c>
    </row>
    <row r="46" spans="1:33" ht="12.75">
      <c r="A46" s="21">
        <v>107</v>
      </c>
      <c r="B46" s="79" t="s">
        <v>143</v>
      </c>
      <c r="C46" s="77" t="s">
        <v>7</v>
      </c>
      <c r="D46" s="36">
        <v>20</v>
      </c>
      <c r="E46" s="14">
        <v>1.6</v>
      </c>
      <c r="F46" s="14">
        <v>0.2</v>
      </c>
      <c r="G46" s="14">
        <v>4</v>
      </c>
      <c r="H46" s="13">
        <v>94.1</v>
      </c>
      <c r="I46" s="37">
        <v>0.6</v>
      </c>
      <c r="J46" s="41">
        <v>7000</v>
      </c>
      <c r="K46" s="14">
        <v>68</v>
      </c>
      <c r="L46" s="14">
        <v>180</v>
      </c>
      <c r="M46" s="16">
        <v>13000</v>
      </c>
      <c r="N46" s="42">
        <v>400</v>
      </c>
      <c r="O46" s="30">
        <v>30</v>
      </c>
      <c r="P46" s="16">
        <v>390</v>
      </c>
      <c r="Q46" s="16">
        <v>58</v>
      </c>
      <c r="R46" s="16">
        <v>12</v>
      </c>
      <c r="S46" s="16">
        <v>2.2</v>
      </c>
      <c r="T46" s="16">
        <v>0.09</v>
      </c>
      <c r="U46" s="16">
        <v>56</v>
      </c>
      <c r="V46" s="16">
        <v>28</v>
      </c>
      <c r="W46" s="31">
        <v>70.5</v>
      </c>
      <c r="X46" s="36"/>
      <c r="Y46" s="13"/>
      <c r="Z46" s="13"/>
      <c r="AA46" s="13"/>
      <c r="AB46" s="13"/>
      <c r="AC46" s="13"/>
      <c r="AD46" s="13"/>
      <c r="AE46" s="37"/>
      <c r="AF46" s="21"/>
      <c r="AG46" s="21">
        <v>68</v>
      </c>
    </row>
    <row r="47" spans="1:33" ht="12.75">
      <c r="A47" s="21">
        <v>108</v>
      </c>
      <c r="B47" s="79" t="s">
        <v>144</v>
      </c>
      <c r="C47" s="77" t="s">
        <v>161</v>
      </c>
      <c r="D47" s="36">
        <v>25</v>
      </c>
      <c r="E47" s="14">
        <v>2.3</v>
      </c>
      <c r="F47" s="14">
        <v>0.2</v>
      </c>
      <c r="G47" s="14">
        <v>4.1</v>
      </c>
      <c r="H47" s="13">
        <v>92.2</v>
      </c>
      <c r="I47" s="37">
        <v>0.5</v>
      </c>
      <c r="J47" s="41">
        <v>700</v>
      </c>
      <c r="K47" s="14">
        <v>150</v>
      </c>
      <c r="L47" s="14">
        <v>160</v>
      </c>
      <c r="M47" s="16">
        <v>29000</v>
      </c>
      <c r="N47" s="42">
        <v>900</v>
      </c>
      <c r="O47" s="30">
        <v>3.5</v>
      </c>
      <c r="P47" s="16">
        <v>252</v>
      </c>
      <c r="Q47" s="16">
        <v>27</v>
      </c>
      <c r="R47" s="16">
        <v>19</v>
      </c>
      <c r="S47" s="16">
        <v>1.1</v>
      </c>
      <c r="T47" s="16">
        <v>0.25</v>
      </c>
      <c r="U47" s="16">
        <v>71</v>
      </c>
      <c r="V47" s="16">
        <v>62</v>
      </c>
      <c r="W47" s="31">
        <v>45</v>
      </c>
      <c r="X47" s="41">
        <v>71</v>
      </c>
      <c r="Y47" s="14">
        <v>79</v>
      </c>
      <c r="Z47" s="14">
        <v>92</v>
      </c>
      <c r="AA47" s="14">
        <v>98</v>
      </c>
      <c r="AB47" s="14">
        <v>31</v>
      </c>
      <c r="AC47" s="14">
        <v>71</v>
      </c>
      <c r="AD47" s="14">
        <v>28</v>
      </c>
      <c r="AE47" s="42">
        <v>99</v>
      </c>
      <c r="AF47" s="21"/>
      <c r="AG47" s="21">
        <v>8</v>
      </c>
    </row>
    <row r="48" spans="1:33" ht="12.75">
      <c r="A48" s="21">
        <v>109</v>
      </c>
      <c r="B48" s="79" t="s">
        <v>144</v>
      </c>
      <c r="C48" s="77" t="s">
        <v>92</v>
      </c>
      <c r="D48" s="36">
        <v>20</v>
      </c>
      <c r="E48" s="14">
        <v>2.1</v>
      </c>
      <c r="F48" s="14">
        <v>0.2</v>
      </c>
      <c r="G48" s="14">
        <v>3.8</v>
      </c>
      <c r="H48" s="13">
        <v>93.6</v>
      </c>
      <c r="I48" s="37">
        <v>0.3</v>
      </c>
      <c r="J48" s="41">
        <v>600</v>
      </c>
      <c r="K48" s="14">
        <v>110</v>
      </c>
      <c r="L48" s="14">
        <v>130</v>
      </c>
      <c r="M48" s="16">
        <v>18000</v>
      </c>
      <c r="N48" s="42">
        <v>800</v>
      </c>
      <c r="O48" s="30">
        <v>200</v>
      </c>
      <c r="P48" s="16">
        <v>190</v>
      </c>
      <c r="Q48" s="16">
        <v>21</v>
      </c>
      <c r="R48" s="16">
        <v>10.4</v>
      </c>
      <c r="S48" s="16">
        <v>1</v>
      </c>
      <c r="T48" s="16">
        <v>0.18</v>
      </c>
      <c r="U48" s="16">
        <v>56</v>
      </c>
      <c r="V48" s="16">
        <v>46.6</v>
      </c>
      <c r="W48" s="31">
        <v>31.4</v>
      </c>
      <c r="X48" s="41">
        <v>52</v>
      </c>
      <c r="Y48" s="14">
        <v>63</v>
      </c>
      <c r="Z48" s="14">
        <v>78</v>
      </c>
      <c r="AA48" s="14">
        <v>79</v>
      </c>
      <c r="AB48" s="14">
        <v>26</v>
      </c>
      <c r="AC48" s="14">
        <v>49</v>
      </c>
      <c r="AD48" s="14">
        <v>19</v>
      </c>
      <c r="AE48" s="42">
        <v>82</v>
      </c>
      <c r="AF48" s="21"/>
      <c r="AG48" s="21">
        <v>10</v>
      </c>
    </row>
    <row r="49" spans="1:33" ht="12.75">
      <c r="A49" s="21">
        <v>110</v>
      </c>
      <c r="B49" s="79" t="s">
        <v>145</v>
      </c>
      <c r="C49" s="77" t="s">
        <v>130</v>
      </c>
      <c r="D49" s="36">
        <v>26</v>
      </c>
      <c r="E49" s="14">
        <v>2.5</v>
      </c>
      <c r="F49" s="14">
        <v>0.3</v>
      </c>
      <c r="G49" s="14">
        <v>4.1</v>
      </c>
      <c r="H49" s="13">
        <v>91.2</v>
      </c>
      <c r="I49" s="37">
        <v>1.4</v>
      </c>
      <c r="J49" s="41">
        <v>13000</v>
      </c>
      <c r="K49" s="14">
        <v>140</v>
      </c>
      <c r="L49" s="14">
        <v>290</v>
      </c>
      <c r="M49" s="16">
        <v>39000</v>
      </c>
      <c r="N49" s="42">
        <v>800</v>
      </c>
      <c r="O49" s="30">
        <v>66</v>
      </c>
      <c r="P49" s="16">
        <v>527</v>
      </c>
      <c r="Q49" s="16">
        <v>85</v>
      </c>
      <c r="R49" s="16">
        <v>55</v>
      </c>
      <c r="S49" s="16">
        <v>4.5</v>
      </c>
      <c r="T49" s="16">
        <v>0.2</v>
      </c>
      <c r="U49" s="16">
        <v>47</v>
      </c>
      <c r="V49" s="16">
        <v>27</v>
      </c>
      <c r="W49" s="31">
        <v>65</v>
      </c>
      <c r="X49" s="41">
        <v>101</v>
      </c>
      <c r="Y49" s="14">
        <v>103</v>
      </c>
      <c r="Z49" s="14">
        <v>181</v>
      </c>
      <c r="AA49" s="14">
        <v>139</v>
      </c>
      <c r="AB49" s="14">
        <v>41</v>
      </c>
      <c r="AC49" s="14">
        <v>99</v>
      </c>
      <c r="AD49" s="14">
        <v>36</v>
      </c>
      <c r="AE49" s="42">
        <v>131</v>
      </c>
      <c r="AF49" s="21"/>
      <c r="AG49" s="21">
        <v>270</v>
      </c>
    </row>
    <row r="50" spans="1:33" ht="12.75">
      <c r="A50" s="21">
        <v>111</v>
      </c>
      <c r="B50" s="79" t="s">
        <v>145</v>
      </c>
      <c r="C50" s="77" t="s">
        <v>131</v>
      </c>
      <c r="D50" s="36">
        <v>20</v>
      </c>
      <c r="E50" s="14">
        <v>2.2</v>
      </c>
      <c r="F50" s="14">
        <v>0.2</v>
      </c>
      <c r="G50" s="14">
        <v>5.2</v>
      </c>
      <c r="H50" s="13">
        <v>91</v>
      </c>
      <c r="I50" s="37">
        <v>1.1</v>
      </c>
      <c r="J50" s="41">
        <v>7000</v>
      </c>
      <c r="K50" s="14">
        <v>40</v>
      </c>
      <c r="L50" s="14">
        <v>130</v>
      </c>
      <c r="M50" s="16">
        <v>16000</v>
      </c>
      <c r="N50" s="42">
        <v>450</v>
      </c>
      <c r="O50" s="30">
        <v>211</v>
      </c>
      <c r="P50" s="16">
        <v>365</v>
      </c>
      <c r="Q50" s="16">
        <v>98</v>
      </c>
      <c r="R50" s="16">
        <v>59.2</v>
      </c>
      <c r="S50" s="16">
        <v>3</v>
      </c>
      <c r="T50" s="16">
        <v>0.26</v>
      </c>
      <c r="U50" s="16">
        <v>39</v>
      </c>
      <c r="V50" s="16">
        <v>86.5</v>
      </c>
      <c r="W50" s="31">
        <v>55.5</v>
      </c>
      <c r="X50" s="36"/>
      <c r="Y50" s="13"/>
      <c r="Z50" s="13"/>
      <c r="AA50" s="13"/>
      <c r="AB50" s="13"/>
      <c r="AC50" s="13"/>
      <c r="AD50" s="13"/>
      <c r="AE50" s="37"/>
      <c r="AF50" s="21"/>
      <c r="AG50" s="21">
        <v>386</v>
      </c>
    </row>
    <row r="51" spans="1:33" ht="12.75">
      <c r="A51" s="21">
        <v>112</v>
      </c>
      <c r="B51" s="79" t="s">
        <v>146</v>
      </c>
      <c r="C51" s="77" t="s">
        <v>130</v>
      </c>
      <c r="D51" s="36">
        <v>35</v>
      </c>
      <c r="E51" s="14">
        <v>2.3</v>
      </c>
      <c r="F51" s="14">
        <v>0.2</v>
      </c>
      <c r="G51" s="14">
        <v>6.2</v>
      </c>
      <c r="H51" s="13">
        <v>90.2</v>
      </c>
      <c r="I51" s="37">
        <v>0.85</v>
      </c>
      <c r="J51" s="41">
        <v>850</v>
      </c>
      <c r="K51" s="14">
        <v>240</v>
      </c>
      <c r="L51" s="14">
        <v>160</v>
      </c>
      <c r="M51" s="16">
        <v>18000</v>
      </c>
      <c r="N51" s="42">
        <v>500</v>
      </c>
      <c r="O51" s="30">
        <v>9.7</v>
      </c>
      <c r="P51" s="16">
        <v>270</v>
      </c>
      <c r="Q51" s="16">
        <v>65</v>
      </c>
      <c r="R51" s="16">
        <v>32</v>
      </c>
      <c r="S51" s="16">
        <v>1.7</v>
      </c>
      <c r="T51" s="16">
        <v>0.8</v>
      </c>
      <c r="U51" s="16">
        <v>40</v>
      </c>
      <c r="V51" s="16">
        <v>21</v>
      </c>
      <c r="W51" s="31">
        <v>28</v>
      </c>
      <c r="X51" s="41">
        <v>58</v>
      </c>
      <c r="Y51" s="14">
        <v>112</v>
      </c>
      <c r="Z51" s="14">
        <v>141</v>
      </c>
      <c r="AA51" s="14">
        <v>124</v>
      </c>
      <c r="AB51" s="14">
        <v>37</v>
      </c>
      <c r="AC51" s="14">
        <v>89</v>
      </c>
      <c r="AD51" s="14">
        <v>35</v>
      </c>
      <c r="AE51" s="42">
        <v>109</v>
      </c>
      <c r="AF51" s="21"/>
      <c r="AG51" s="21">
        <v>63</v>
      </c>
    </row>
    <row r="52" spans="1:33" ht="12.75">
      <c r="A52" s="21">
        <v>113</v>
      </c>
      <c r="B52" s="79" t="s">
        <v>146</v>
      </c>
      <c r="C52" s="77" t="s">
        <v>131</v>
      </c>
      <c r="D52" s="36">
        <v>15</v>
      </c>
      <c r="E52" s="14">
        <v>1</v>
      </c>
      <c r="F52" s="14">
        <v>0.1</v>
      </c>
      <c r="G52" s="14">
        <v>3.2</v>
      </c>
      <c r="H52" s="13">
        <v>95</v>
      </c>
      <c r="I52" s="37">
        <v>0.75</v>
      </c>
      <c r="J52" s="41">
        <v>400</v>
      </c>
      <c r="K52" s="14">
        <v>48</v>
      </c>
      <c r="L52" s="14">
        <v>50</v>
      </c>
      <c r="M52" s="16">
        <v>6000</v>
      </c>
      <c r="N52" s="42">
        <v>325</v>
      </c>
      <c r="O52" s="30">
        <v>3.4</v>
      </c>
      <c r="P52" s="16">
        <v>110</v>
      </c>
      <c r="Q52" s="16">
        <v>38.6</v>
      </c>
      <c r="R52" s="16">
        <v>10.1</v>
      </c>
      <c r="S52" s="16">
        <v>1.2</v>
      </c>
      <c r="T52" s="16">
        <v>0.1</v>
      </c>
      <c r="U52" s="16">
        <v>17</v>
      </c>
      <c r="V52" s="16">
        <v>8.3</v>
      </c>
      <c r="W52" s="31">
        <v>10.7</v>
      </c>
      <c r="X52" s="41">
        <v>25</v>
      </c>
      <c r="Y52" s="14">
        <v>47</v>
      </c>
      <c r="Z52" s="14">
        <v>61</v>
      </c>
      <c r="AA52" s="14">
        <v>49</v>
      </c>
      <c r="AB52" s="14">
        <v>13</v>
      </c>
      <c r="AC52" s="14">
        <v>39</v>
      </c>
      <c r="AD52" s="14">
        <v>12</v>
      </c>
      <c r="AE52" s="42">
        <v>50</v>
      </c>
      <c r="AF52" s="21"/>
      <c r="AG52" s="21">
        <v>37</v>
      </c>
    </row>
    <row r="53" spans="1:33" ht="12.75">
      <c r="A53" s="21">
        <v>114</v>
      </c>
      <c r="B53" s="79" t="s">
        <v>147</v>
      </c>
      <c r="C53" s="77" t="s">
        <v>130</v>
      </c>
      <c r="D53" s="36">
        <v>17</v>
      </c>
      <c r="E53" s="14">
        <v>1.2</v>
      </c>
      <c r="F53" s="14">
        <v>0.2</v>
      </c>
      <c r="G53" s="14">
        <v>2.9</v>
      </c>
      <c r="H53" s="13">
        <v>94.8</v>
      </c>
      <c r="I53" s="37">
        <v>0.8</v>
      </c>
      <c r="J53" s="41">
        <v>1200</v>
      </c>
      <c r="K53" s="14">
        <v>65</v>
      </c>
      <c r="L53" s="14">
        <v>82</v>
      </c>
      <c r="M53" s="16">
        <v>10000</v>
      </c>
      <c r="N53" s="42">
        <v>200</v>
      </c>
      <c r="O53" s="30">
        <v>10</v>
      </c>
      <c r="P53" s="16">
        <v>180</v>
      </c>
      <c r="Q53" s="16">
        <v>29</v>
      </c>
      <c r="R53" s="16">
        <v>10.5</v>
      </c>
      <c r="S53" s="16">
        <v>0.9</v>
      </c>
      <c r="T53" s="16">
        <v>0.11</v>
      </c>
      <c r="U53" s="16">
        <v>27</v>
      </c>
      <c r="V53" s="16">
        <v>15</v>
      </c>
      <c r="W53" s="31">
        <v>45</v>
      </c>
      <c r="X53" s="36"/>
      <c r="Y53" s="13"/>
      <c r="Z53" s="13"/>
      <c r="AA53" s="13"/>
      <c r="AB53" s="13"/>
      <c r="AC53" s="13"/>
      <c r="AD53" s="13"/>
      <c r="AE53" s="37"/>
      <c r="AF53" s="21"/>
      <c r="AG53" s="21">
        <v>38</v>
      </c>
    </row>
    <row r="54" spans="1:33" ht="12.75">
      <c r="A54" s="21">
        <v>115</v>
      </c>
      <c r="B54" s="79" t="s">
        <v>148</v>
      </c>
      <c r="C54" s="77" t="s">
        <v>130</v>
      </c>
      <c r="D54" s="36">
        <v>35</v>
      </c>
      <c r="E54" s="14">
        <v>2.6</v>
      </c>
      <c r="F54" s="14">
        <v>0.15</v>
      </c>
      <c r="G54" s="14">
        <v>5.2</v>
      </c>
      <c r="H54" s="13">
        <v>90.5</v>
      </c>
      <c r="I54" s="37">
        <v>0.9</v>
      </c>
      <c r="J54" s="41">
        <v>20</v>
      </c>
      <c r="K54" s="14">
        <v>130</v>
      </c>
      <c r="L54" s="13"/>
      <c r="M54" s="16">
        <v>46000</v>
      </c>
      <c r="N54" s="37"/>
      <c r="O54" s="30">
        <v>28</v>
      </c>
      <c r="P54" s="16">
        <v>210</v>
      </c>
      <c r="Q54" s="16">
        <v>42</v>
      </c>
      <c r="R54" s="16">
        <v>19</v>
      </c>
      <c r="S54" s="16">
        <v>5</v>
      </c>
      <c r="T54" s="16">
        <v>0.09</v>
      </c>
      <c r="U54" s="16">
        <v>23</v>
      </c>
      <c r="V54" s="16">
        <v>68</v>
      </c>
      <c r="W54" s="31">
        <v>80</v>
      </c>
      <c r="X54" s="36"/>
      <c r="Y54" s="13"/>
      <c r="Z54" s="13"/>
      <c r="AA54" s="13"/>
      <c r="AB54" s="13"/>
      <c r="AC54" s="13"/>
      <c r="AD54" s="13"/>
      <c r="AE54" s="37"/>
      <c r="AF54" s="21"/>
      <c r="AG54" s="21">
        <v>59</v>
      </c>
    </row>
    <row r="55" spans="1:33" ht="12.75">
      <c r="A55" s="21">
        <v>116</v>
      </c>
      <c r="B55" s="79" t="s">
        <v>148</v>
      </c>
      <c r="C55" s="77" t="s">
        <v>162</v>
      </c>
      <c r="D55" s="36">
        <v>10</v>
      </c>
      <c r="E55" s="14">
        <v>1.1</v>
      </c>
      <c r="F55" s="13"/>
      <c r="G55" s="14">
        <v>2.8</v>
      </c>
      <c r="H55" s="13">
        <v>95.3</v>
      </c>
      <c r="I55" s="37">
        <v>0.7</v>
      </c>
      <c r="J55" s="36"/>
      <c r="K55" s="13"/>
      <c r="L55" s="13"/>
      <c r="M55" s="13"/>
      <c r="N55" s="37"/>
      <c r="O55" s="30">
        <v>18.3</v>
      </c>
      <c r="P55" s="16">
        <v>146</v>
      </c>
      <c r="Q55" s="16">
        <v>29.3</v>
      </c>
      <c r="R55" s="16">
        <v>10.7</v>
      </c>
      <c r="S55" s="16">
        <v>0.21</v>
      </c>
      <c r="T55" s="16">
        <v>0.04</v>
      </c>
      <c r="U55" s="16">
        <v>21</v>
      </c>
      <c r="V55" s="16">
        <v>36</v>
      </c>
      <c r="W55" s="31">
        <v>38</v>
      </c>
      <c r="X55" s="36"/>
      <c r="Y55" s="13"/>
      <c r="Z55" s="13"/>
      <c r="AA55" s="13"/>
      <c r="AB55" s="13"/>
      <c r="AC55" s="13"/>
      <c r="AD55" s="13"/>
      <c r="AE55" s="37"/>
      <c r="AF55" s="21"/>
      <c r="AG55" s="21">
        <v>34</v>
      </c>
    </row>
    <row r="56" spans="1:33" ht="12.75">
      <c r="A56" s="21">
        <v>117</v>
      </c>
      <c r="B56" s="79" t="s">
        <v>149</v>
      </c>
      <c r="C56" s="77" t="s">
        <v>37</v>
      </c>
      <c r="D56" s="36">
        <v>20</v>
      </c>
      <c r="E56" s="14">
        <v>2.1</v>
      </c>
      <c r="F56" s="14">
        <v>0.3</v>
      </c>
      <c r="G56" s="14">
        <v>3.8</v>
      </c>
      <c r="H56" s="13">
        <v>92.3</v>
      </c>
      <c r="I56" s="37">
        <v>1.3</v>
      </c>
      <c r="J56" s="41">
        <v>6800</v>
      </c>
      <c r="K56" s="14">
        <v>75</v>
      </c>
      <c r="L56" s="14">
        <v>190</v>
      </c>
      <c r="M56" s="16">
        <v>70000</v>
      </c>
      <c r="N56" s="42">
        <v>750</v>
      </c>
      <c r="O56" s="30">
        <v>37</v>
      </c>
      <c r="P56" s="16">
        <v>420</v>
      </c>
      <c r="Q56" s="16">
        <v>180</v>
      </c>
      <c r="R56" s="16">
        <v>27</v>
      </c>
      <c r="S56" s="16">
        <v>3.1</v>
      </c>
      <c r="T56" s="16">
        <v>0.12</v>
      </c>
      <c r="U56" s="16">
        <v>45</v>
      </c>
      <c r="V56" s="16">
        <v>170</v>
      </c>
      <c r="W56" s="31">
        <v>89</v>
      </c>
      <c r="X56" s="36"/>
      <c r="Y56" s="13"/>
      <c r="Z56" s="13"/>
      <c r="AA56" s="13"/>
      <c r="AB56" s="13"/>
      <c r="AC56" s="13"/>
      <c r="AD56" s="13"/>
      <c r="AE56" s="37"/>
      <c r="AF56" s="21">
        <v>23</v>
      </c>
      <c r="AG56" s="21"/>
    </row>
    <row r="57" spans="1:33" ht="12.75">
      <c r="A57" s="21">
        <v>118</v>
      </c>
      <c r="B57" s="79" t="s">
        <v>150</v>
      </c>
      <c r="C57" s="77" t="s">
        <v>127</v>
      </c>
      <c r="D57" s="36">
        <v>30</v>
      </c>
      <c r="E57" s="14">
        <v>1.8</v>
      </c>
      <c r="F57" s="14">
        <v>0.3</v>
      </c>
      <c r="G57" s="14">
        <v>5.8</v>
      </c>
      <c r="H57" s="13">
        <v>90.7</v>
      </c>
      <c r="I57" s="37">
        <v>0.7</v>
      </c>
      <c r="J57" s="41">
        <v>9000</v>
      </c>
      <c r="K57" s="14">
        <v>80</v>
      </c>
      <c r="L57" s="14">
        <v>380</v>
      </c>
      <c r="M57" s="16">
        <v>60000</v>
      </c>
      <c r="N57" s="42">
        <v>500</v>
      </c>
      <c r="O57" s="30">
        <v>58</v>
      </c>
      <c r="P57" s="16">
        <v>330</v>
      </c>
      <c r="Q57" s="16">
        <v>60</v>
      </c>
      <c r="R57" s="16">
        <v>8.5</v>
      </c>
      <c r="S57" s="16">
        <v>0.9</v>
      </c>
      <c r="T57" s="16">
        <v>0.08</v>
      </c>
      <c r="U57" s="16">
        <v>36</v>
      </c>
      <c r="V57" s="16">
        <v>29</v>
      </c>
      <c r="W57" s="31">
        <v>52</v>
      </c>
      <c r="X57" s="41">
        <v>151</v>
      </c>
      <c r="Y57" s="14">
        <v>102</v>
      </c>
      <c r="Z57" s="13">
        <v>198</v>
      </c>
      <c r="AA57" s="14">
        <v>132</v>
      </c>
      <c r="AB57" s="14">
        <v>51</v>
      </c>
      <c r="AC57" s="14">
        <v>123</v>
      </c>
      <c r="AD57" s="14">
        <v>47</v>
      </c>
      <c r="AE57" s="42">
        <v>152</v>
      </c>
      <c r="AF57" s="21"/>
      <c r="AG57" s="21">
        <v>62</v>
      </c>
    </row>
    <row r="58" spans="1:33" ht="12.75">
      <c r="A58" s="21">
        <v>119</v>
      </c>
      <c r="B58" s="79" t="s">
        <v>150</v>
      </c>
      <c r="C58" s="77" t="s">
        <v>92</v>
      </c>
      <c r="D58" s="36">
        <v>21</v>
      </c>
      <c r="E58" s="14">
        <v>1.3</v>
      </c>
      <c r="F58" s="14">
        <v>0.2</v>
      </c>
      <c r="G58" s="14">
        <v>4.7</v>
      </c>
      <c r="H58" s="13">
        <v>93.8</v>
      </c>
      <c r="I58" s="37">
        <v>0.5</v>
      </c>
      <c r="J58" s="41">
        <v>7500</v>
      </c>
      <c r="K58" s="14">
        <v>40</v>
      </c>
      <c r="L58" s="14">
        <v>130</v>
      </c>
      <c r="M58" s="16">
        <v>28000</v>
      </c>
      <c r="N58" s="42">
        <v>400</v>
      </c>
      <c r="O58" s="30">
        <v>32</v>
      </c>
      <c r="P58" s="16">
        <v>160</v>
      </c>
      <c r="Q58" s="16">
        <v>55</v>
      </c>
      <c r="R58" s="16">
        <v>6.6</v>
      </c>
      <c r="S58" s="16">
        <v>0.8</v>
      </c>
      <c r="T58" s="16">
        <v>0.04</v>
      </c>
      <c r="U58" s="16">
        <v>27</v>
      </c>
      <c r="V58" s="16">
        <v>21.2</v>
      </c>
      <c r="W58" s="31">
        <v>31.4</v>
      </c>
      <c r="X58" s="36"/>
      <c r="Y58" s="13"/>
      <c r="Z58" s="13"/>
      <c r="AA58" s="13"/>
      <c r="AB58" s="13"/>
      <c r="AC58" s="13"/>
      <c r="AD58" s="13"/>
      <c r="AE58" s="37"/>
      <c r="AF58" s="21"/>
      <c r="AG58" s="21">
        <v>52</v>
      </c>
    </row>
    <row r="59" spans="1:33" ht="12.75">
      <c r="A59" s="21">
        <v>120</v>
      </c>
      <c r="B59" s="79" t="s">
        <v>151</v>
      </c>
      <c r="C59" s="77" t="s">
        <v>37</v>
      </c>
      <c r="D59" s="36">
        <v>85</v>
      </c>
      <c r="E59" s="14">
        <v>2.1</v>
      </c>
      <c r="F59" s="14">
        <v>0.2</v>
      </c>
      <c r="G59" s="14">
        <v>19</v>
      </c>
      <c r="H59" s="13">
        <v>77.8</v>
      </c>
      <c r="I59" s="37">
        <v>1</v>
      </c>
      <c r="J59" s="41">
        <v>30</v>
      </c>
      <c r="K59" s="14">
        <v>100</v>
      </c>
      <c r="L59" s="14">
        <v>45</v>
      </c>
      <c r="M59" s="16">
        <v>16000</v>
      </c>
      <c r="N59" s="42">
        <v>1200</v>
      </c>
      <c r="O59" s="30">
        <v>6.5</v>
      </c>
      <c r="P59" s="16">
        <v>430</v>
      </c>
      <c r="Q59" s="16">
        <v>10.1</v>
      </c>
      <c r="R59" s="16">
        <v>26</v>
      </c>
      <c r="S59" s="16">
        <v>0.75</v>
      </c>
      <c r="T59" s="16">
        <v>0.16</v>
      </c>
      <c r="U59" s="16">
        <v>52</v>
      </c>
      <c r="V59" s="16">
        <v>30</v>
      </c>
      <c r="W59" s="31">
        <v>56</v>
      </c>
      <c r="X59" s="41">
        <v>91</v>
      </c>
      <c r="Y59" s="14">
        <v>91</v>
      </c>
      <c r="Z59" s="14">
        <v>99</v>
      </c>
      <c r="AA59" s="14">
        <v>112</v>
      </c>
      <c r="AB59" s="14">
        <v>23</v>
      </c>
      <c r="AC59" s="14">
        <v>81</v>
      </c>
      <c r="AD59" s="14">
        <v>19</v>
      </c>
      <c r="AE59" s="42">
        <v>110</v>
      </c>
      <c r="AF59" s="21"/>
      <c r="AG59" s="21">
        <v>86</v>
      </c>
    </row>
    <row r="60" spans="1:33" ht="12.75">
      <c r="A60" s="21">
        <v>121</v>
      </c>
      <c r="B60" s="79" t="s">
        <v>151</v>
      </c>
      <c r="C60" s="77" t="s">
        <v>162</v>
      </c>
      <c r="D60" s="36">
        <v>65</v>
      </c>
      <c r="E60" s="14">
        <v>1.7</v>
      </c>
      <c r="F60" s="14">
        <v>0.3</v>
      </c>
      <c r="G60" s="14">
        <v>15.4</v>
      </c>
      <c r="H60" s="13">
        <v>82</v>
      </c>
      <c r="I60" s="37">
        <v>0.6</v>
      </c>
      <c r="J60" s="41">
        <v>10</v>
      </c>
      <c r="K60" s="14">
        <v>45</v>
      </c>
      <c r="L60" s="14">
        <v>25</v>
      </c>
      <c r="M60" s="16">
        <v>9000</v>
      </c>
      <c r="N60" s="42">
        <v>700</v>
      </c>
      <c r="O60" s="30">
        <v>225</v>
      </c>
      <c r="P60" s="16">
        <v>280</v>
      </c>
      <c r="Q60" s="16">
        <v>6.1</v>
      </c>
      <c r="R60" s="16">
        <v>15</v>
      </c>
      <c r="S60" s="16">
        <v>0.48</v>
      </c>
      <c r="T60" s="16">
        <v>0.11</v>
      </c>
      <c r="U60" s="16">
        <v>32</v>
      </c>
      <c r="V60" s="16">
        <v>22.2</v>
      </c>
      <c r="W60" s="31">
        <v>40.7</v>
      </c>
      <c r="X60" s="41">
        <v>75</v>
      </c>
      <c r="Y60" s="14">
        <v>77</v>
      </c>
      <c r="Z60" s="14">
        <v>89</v>
      </c>
      <c r="AA60" s="14">
        <v>89</v>
      </c>
      <c r="AB60" s="14">
        <v>18</v>
      </c>
      <c r="AC60" s="14">
        <v>68</v>
      </c>
      <c r="AD60" s="14">
        <v>21</v>
      </c>
      <c r="AE60" s="42">
        <v>89</v>
      </c>
      <c r="AF60" s="21"/>
      <c r="AG60" s="21">
        <v>53</v>
      </c>
    </row>
    <row r="61" spans="1:33" ht="12.75">
      <c r="A61" s="21">
        <v>122</v>
      </c>
      <c r="B61" s="79" t="s">
        <v>151</v>
      </c>
      <c r="C61" s="77" t="s">
        <v>163</v>
      </c>
      <c r="D61" s="36">
        <v>110</v>
      </c>
      <c r="E61" s="14">
        <v>2.6</v>
      </c>
      <c r="F61" s="14">
        <v>0.7</v>
      </c>
      <c r="G61" s="14">
        <v>29.4</v>
      </c>
      <c r="H61" s="13">
        <v>65.2</v>
      </c>
      <c r="I61" s="37">
        <v>1.3</v>
      </c>
      <c r="J61" s="41">
        <v>20</v>
      </c>
      <c r="K61" s="14">
        <v>110</v>
      </c>
      <c r="L61" s="14">
        <v>50</v>
      </c>
      <c r="M61" s="16">
        <v>16000</v>
      </c>
      <c r="N61" s="42">
        <v>1200</v>
      </c>
      <c r="O61" s="30">
        <v>8.6</v>
      </c>
      <c r="P61" s="16">
        <v>745</v>
      </c>
      <c r="Q61" s="16">
        <v>12</v>
      </c>
      <c r="R61" s="16">
        <v>32</v>
      </c>
      <c r="S61" s="16">
        <v>0.9</v>
      </c>
      <c r="T61" s="16">
        <v>0.2</v>
      </c>
      <c r="U61" s="16">
        <v>29</v>
      </c>
      <c r="V61" s="16">
        <v>56.3</v>
      </c>
      <c r="W61" s="31">
        <v>103</v>
      </c>
      <c r="X61" s="36"/>
      <c r="Y61" s="13"/>
      <c r="Z61" s="13"/>
      <c r="AA61" s="13"/>
      <c r="AB61" s="13"/>
      <c r="AC61" s="13"/>
      <c r="AD61" s="13"/>
      <c r="AE61" s="37"/>
      <c r="AF61" s="21"/>
      <c r="AG61" s="21">
        <v>128</v>
      </c>
    </row>
    <row r="62" spans="1:33" ht="12.75">
      <c r="A62" s="21">
        <v>123</v>
      </c>
      <c r="B62" s="79" t="s">
        <v>151</v>
      </c>
      <c r="C62" s="77" t="s">
        <v>158</v>
      </c>
      <c r="D62" s="36">
        <v>230</v>
      </c>
      <c r="E62" s="14">
        <v>3.3</v>
      </c>
      <c r="F62" s="14">
        <v>10.6</v>
      </c>
      <c r="G62" s="14">
        <v>30.1</v>
      </c>
      <c r="H62" s="13">
        <v>55</v>
      </c>
      <c r="I62" s="37">
        <v>1.5</v>
      </c>
      <c r="J62" s="41">
        <v>30</v>
      </c>
      <c r="K62" s="14">
        <v>105</v>
      </c>
      <c r="L62" s="14">
        <v>67</v>
      </c>
      <c r="M62" s="16">
        <v>16000</v>
      </c>
      <c r="N62" s="42">
        <v>1800</v>
      </c>
      <c r="O62" s="30">
        <v>11.7</v>
      </c>
      <c r="P62" s="16">
        <v>1020</v>
      </c>
      <c r="Q62" s="16">
        <v>16</v>
      </c>
      <c r="R62" s="16">
        <v>43.3</v>
      </c>
      <c r="S62" s="16">
        <v>1.2</v>
      </c>
      <c r="T62" s="16">
        <v>0.27</v>
      </c>
      <c r="U62" s="16">
        <v>82</v>
      </c>
      <c r="V62" s="16">
        <v>44.7</v>
      </c>
      <c r="W62" s="31">
        <v>140</v>
      </c>
      <c r="X62" s="36"/>
      <c r="Y62" s="13"/>
      <c r="Z62" s="13"/>
      <c r="AA62" s="13"/>
      <c r="AB62" s="13"/>
      <c r="AC62" s="13"/>
      <c r="AD62" s="13"/>
      <c r="AE62" s="37"/>
      <c r="AF62" s="21"/>
      <c r="AG62" s="21">
        <v>196</v>
      </c>
    </row>
    <row r="63" spans="1:33" ht="12.75">
      <c r="A63" s="21">
        <v>124</v>
      </c>
      <c r="B63" s="79" t="s">
        <v>151</v>
      </c>
      <c r="C63" s="77" t="s">
        <v>164</v>
      </c>
      <c r="D63" s="36">
        <v>121</v>
      </c>
      <c r="E63" s="14">
        <v>1.8</v>
      </c>
      <c r="F63" s="14">
        <v>5.5</v>
      </c>
      <c r="G63" s="14">
        <v>16.3</v>
      </c>
      <c r="H63" s="13">
        <v>75.6</v>
      </c>
      <c r="I63" s="37">
        <v>0.7</v>
      </c>
      <c r="J63" s="41">
        <v>150</v>
      </c>
      <c r="K63" s="14">
        <v>80</v>
      </c>
      <c r="L63" s="14">
        <v>50</v>
      </c>
      <c r="M63" s="16">
        <v>7000</v>
      </c>
      <c r="N63" s="42">
        <v>800</v>
      </c>
      <c r="O63" s="30">
        <v>24</v>
      </c>
      <c r="P63" s="16">
        <v>302</v>
      </c>
      <c r="Q63" s="16">
        <v>21</v>
      </c>
      <c r="R63" s="16">
        <v>14.4</v>
      </c>
      <c r="S63" s="16">
        <v>0.5</v>
      </c>
      <c r="T63" s="16">
        <v>0.1</v>
      </c>
      <c r="U63" s="16">
        <v>42</v>
      </c>
      <c r="V63" s="16">
        <v>23.5</v>
      </c>
      <c r="W63" s="31">
        <v>71</v>
      </c>
      <c r="X63" s="36"/>
      <c r="Y63" s="13"/>
      <c r="Z63" s="13"/>
      <c r="AA63" s="13"/>
      <c r="AB63" s="13"/>
      <c r="AC63" s="13"/>
      <c r="AD63" s="13"/>
      <c r="AE63" s="37"/>
      <c r="AF63" s="21"/>
      <c r="AG63" s="21">
        <v>51</v>
      </c>
    </row>
    <row r="64" spans="1:33" ht="12.75">
      <c r="A64" s="21">
        <v>125</v>
      </c>
      <c r="B64" s="79" t="s">
        <v>151</v>
      </c>
      <c r="C64" s="77" t="s">
        <v>165</v>
      </c>
      <c r="D64" s="36">
        <v>350</v>
      </c>
      <c r="E64" s="14">
        <v>1.8</v>
      </c>
      <c r="F64" s="14">
        <v>0.9</v>
      </c>
      <c r="G64" s="14">
        <v>81.8</v>
      </c>
      <c r="H64" s="13">
        <v>14.1</v>
      </c>
      <c r="I64" s="37">
        <v>1.3</v>
      </c>
      <c r="J64" s="41">
        <v>220</v>
      </c>
      <c r="K64" s="14">
        <v>273</v>
      </c>
      <c r="L64" s="13"/>
      <c r="M64" s="13"/>
      <c r="N64" s="37"/>
      <c r="O64" s="30">
        <v>6.1</v>
      </c>
      <c r="P64" s="16">
        <v>426</v>
      </c>
      <c r="Q64" s="16">
        <v>6.5</v>
      </c>
      <c r="R64" s="16">
        <v>20.3</v>
      </c>
      <c r="S64" s="16">
        <v>0.74</v>
      </c>
      <c r="T64" s="16">
        <v>0.13</v>
      </c>
      <c r="U64" s="16">
        <v>31.2</v>
      </c>
      <c r="V64" s="16">
        <v>28.3</v>
      </c>
      <c r="W64" s="31">
        <v>71.2</v>
      </c>
      <c r="X64" s="36"/>
      <c r="Y64" s="13"/>
      <c r="Z64" s="13"/>
      <c r="AA64" s="13"/>
      <c r="AB64" s="13"/>
      <c r="AC64" s="13"/>
      <c r="AD64" s="13"/>
      <c r="AE64" s="37"/>
      <c r="AF64" s="21"/>
      <c r="AG64" s="21"/>
    </row>
    <row r="65" spans="1:33" ht="12.75">
      <c r="A65" s="21">
        <v>126</v>
      </c>
      <c r="B65" s="79" t="s">
        <v>152</v>
      </c>
      <c r="C65" s="77" t="s">
        <v>7</v>
      </c>
      <c r="D65" s="36">
        <v>10</v>
      </c>
      <c r="E65" s="14">
        <v>0.7</v>
      </c>
      <c r="F65" s="14">
        <v>0.15</v>
      </c>
      <c r="G65" s="14">
        <v>2.7</v>
      </c>
      <c r="H65" s="13">
        <v>96.3</v>
      </c>
      <c r="I65" s="37">
        <v>0.4</v>
      </c>
      <c r="J65" s="41">
        <v>125</v>
      </c>
      <c r="K65" s="14">
        <v>40</v>
      </c>
      <c r="L65" s="14">
        <v>40</v>
      </c>
      <c r="M65" s="16">
        <v>8500</v>
      </c>
      <c r="N65" s="42">
        <v>200</v>
      </c>
      <c r="O65" s="30">
        <v>8</v>
      </c>
      <c r="P65" s="16">
        <v>140</v>
      </c>
      <c r="Q65" s="16">
        <v>18</v>
      </c>
      <c r="R65" s="16">
        <v>9</v>
      </c>
      <c r="S65" s="16">
        <v>0.3</v>
      </c>
      <c r="T65" s="16">
        <v>0.09</v>
      </c>
      <c r="U65" s="16">
        <v>22</v>
      </c>
      <c r="V65" s="16">
        <v>11.5</v>
      </c>
      <c r="W65" s="31">
        <v>27</v>
      </c>
      <c r="X65" s="36"/>
      <c r="Y65" s="13"/>
      <c r="Z65" s="13"/>
      <c r="AA65" s="13"/>
      <c r="AB65" s="13"/>
      <c r="AC65" s="13"/>
      <c r="AD65" s="13"/>
      <c r="AE65" s="37"/>
      <c r="AF65" s="21"/>
      <c r="AG65" s="21">
        <v>51</v>
      </c>
    </row>
    <row r="66" spans="1:33" ht="12.75">
      <c r="A66" s="21">
        <v>127</v>
      </c>
      <c r="B66" s="79" t="s">
        <v>153</v>
      </c>
      <c r="C66" s="77" t="s">
        <v>7</v>
      </c>
      <c r="D66" s="36">
        <v>50</v>
      </c>
      <c r="E66" s="13">
        <v>3.9</v>
      </c>
      <c r="F66" s="14">
        <v>0.9</v>
      </c>
      <c r="G66" s="14">
        <v>8.8</v>
      </c>
      <c r="H66" s="13">
        <v>93.9</v>
      </c>
      <c r="I66" s="37">
        <v>2.4</v>
      </c>
      <c r="J66" s="41">
        <v>8500</v>
      </c>
      <c r="K66" s="14">
        <v>115</v>
      </c>
      <c r="L66" s="14">
        <v>280</v>
      </c>
      <c r="M66" s="16">
        <v>191000</v>
      </c>
      <c r="N66" s="42">
        <v>1200</v>
      </c>
      <c r="O66" s="30">
        <v>30</v>
      </c>
      <c r="P66" s="16">
        <v>920</v>
      </c>
      <c r="Q66" s="16">
        <v>240</v>
      </c>
      <c r="R66" s="16">
        <v>52.2</v>
      </c>
      <c r="S66" s="16">
        <v>5.3</v>
      </c>
      <c r="T66" s="16">
        <v>0.26</v>
      </c>
      <c r="U66" s="16">
        <v>92</v>
      </c>
      <c r="V66" s="16"/>
      <c r="W66" s="31">
        <v>156</v>
      </c>
      <c r="X66" s="36"/>
      <c r="Y66" s="13"/>
      <c r="Z66" s="13"/>
      <c r="AA66" s="13"/>
      <c r="AB66" s="13"/>
      <c r="AC66" s="13"/>
      <c r="AD66" s="13"/>
      <c r="AE66" s="37"/>
      <c r="AF66" s="21"/>
      <c r="AG66" s="21"/>
    </row>
    <row r="67" spans="1:33" ht="12.75">
      <c r="A67" s="21">
        <v>128</v>
      </c>
      <c r="B67" s="79" t="s">
        <v>157</v>
      </c>
      <c r="C67" s="77" t="s">
        <v>7</v>
      </c>
      <c r="D67" s="36">
        <v>28</v>
      </c>
      <c r="E67" s="14">
        <v>1.2</v>
      </c>
      <c r="F67" s="14">
        <v>0.2</v>
      </c>
      <c r="G67" s="14">
        <v>5.9</v>
      </c>
      <c r="H67" s="13">
        <v>92.4</v>
      </c>
      <c r="I67" s="37">
        <v>0.5</v>
      </c>
      <c r="J67" s="41">
        <v>700</v>
      </c>
      <c r="K67" s="14">
        <v>47</v>
      </c>
      <c r="L67" s="14">
        <v>65</v>
      </c>
      <c r="M67" s="16">
        <v>118000</v>
      </c>
      <c r="N67" s="42">
        <v>300</v>
      </c>
      <c r="O67" s="30">
        <v>36</v>
      </c>
      <c r="P67" s="16">
        <v>175</v>
      </c>
      <c r="Q67" s="16">
        <v>7</v>
      </c>
      <c r="R67" s="16">
        <v>12</v>
      </c>
      <c r="S67" s="16">
        <v>0.4</v>
      </c>
      <c r="T67" s="16">
        <v>0.1</v>
      </c>
      <c r="U67" s="16">
        <v>27</v>
      </c>
      <c r="V67" s="16">
        <v>19</v>
      </c>
      <c r="W67" s="31"/>
      <c r="X67" s="36"/>
      <c r="Y67" s="13"/>
      <c r="Z67" s="13"/>
      <c r="AA67" s="13"/>
      <c r="AB67" s="13"/>
      <c r="AC67" s="13"/>
      <c r="AD67" s="13"/>
      <c r="AE67" s="37"/>
      <c r="AF67" s="21"/>
      <c r="AG67" s="21"/>
    </row>
    <row r="68" spans="1:33" ht="12.75">
      <c r="A68" s="21">
        <v>129</v>
      </c>
      <c r="B68" s="79" t="s">
        <v>154</v>
      </c>
      <c r="C68" s="77" t="s">
        <v>7</v>
      </c>
      <c r="D68" s="36">
        <v>27</v>
      </c>
      <c r="E68" s="14">
        <v>1.3</v>
      </c>
      <c r="F68" s="14">
        <v>0.6</v>
      </c>
      <c r="G68" s="14">
        <v>7.2</v>
      </c>
      <c r="H68" s="13">
        <v>90.1</v>
      </c>
      <c r="I68" s="37">
        <v>0.7</v>
      </c>
      <c r="J68" s="41">
        <v>820</v>
      </c>
      <c r="K68" s="14">
        <v>48</v>
      </c>
      <c r="L68" s="14">
        <v>40</v>
      </c>
      <c r="M68" s="16">
        <v>121000</v>
      </c>
      <c r="N68" s="42">
        <v>400</v>
      </c>
      <c r="O68" s="30">
        <v>0.5</v>
      </c>
      <c r="P68" s="16">
        <v>186</v>
      </c>
      <c r="Q68" s="16">
        <v>11</v>
      </c>
      <c r="R68" s="16">
        <v>12</v>
      </c>
      <c r="S68" s="16">
        <v>0.4</v>
      </c>
      <c r="T68" s="16">
        <v>0.1</v>
      </c>
      <c r="U68" s="16">
        <v>26</v>
      </c>
      <c r="V68" s="16">
        <v>19</v>
      </c>
      <c r="W68" s="31">
        <v>19</v>
      </c>
      <c r="X68" s="36"/>
      <c r="Y68" s="13"/>
      <c r="Z68" s="13"/>
      <c r="AA68" s="13"/>
      <c r="AB68" s="13"/>
      <c r="AC68" s="13"/>
      <c r="AD68" s="13"/>
      <c r="AE68" s="37"/>
      <c r="AF68" s="21"/>
      <c r="AG68" s="21">
        <v>17</v>
      </c>
    </row>
    <row r="69" spans="1:33" ht="12.75">
      <c r="A69" s="21">
        <v>130</v>
      </c>
      <c r="B69" s="79" t="s">
        <v>154</v>
      </c>
      <c r="C69" s="77" t="s">
        <v>92</v>
      </c>
      <c r="D69" s="36">
        <v>18</v>
      </c>
      <c r="E69" s="14">
        <v>0.9</v>
      </c>
      <c r="F69" s="14">
        <v>0.25</v>
      </c>
      <c r="G69" s="14">
        <v>4.5</v>
      </c>
      <c r="H69" s="13">
        <v>94.1</v>
      </c>
      <c r="I69" s="37">
        <v>0.6</v>
      </c>
      <c r="J69" s="41">
        <v>2000</v>
      </c>
      <c r="K69" s="14">
        <v>18</v>
      </c>
      <c r="L69" s="14">
        <v>75</v>
      </c>
      <c r="M69" s="16">
        <v>111000</v>
      </c>
      <c r="N69" s="42">
        <v>500</v>
      </c>
      <c r="O69" s="30"/>
      <c r="P69" s="13"/>
      <c r="Q69" s="16">
        <v>8</v>
      </c>
      <c r="R69" s="16"/>
      <c r="S69" s="16">
        <v>0.8</v>
      </c>
      <c r="T69" s="16"/>
      <c r="U69" s="16">
        <v>16</v>
      </c>
      <c r="V69" s="16"/>
      <c r="W69" s="31"/>
      <c r="X69" s="36"/>
      <c r="Y69" s="13"/>
      <c r="Z69" s="13"/>
      <c r="AA69" s="13"/>
      <c r="AB69" s="13"/>
      <c r="AC69" s="13"/>
      <c r="AD69" s="13"/>
      <c r="AE69" s="37"/>
      <c r="AF69" s="21"/>
      <c r="AG69" s="21"/>
    </row>
    <row r="70" spans="1:33" ht="12.75">
      <c r="A70" s="21">
        <v>131</v>
      </c>
      <c r="B70" s="79" t="s">
        <v>156</v>
      </c>
      <c r="C70" s="77" t="s">
        <v>7</v>
      </c>
      <c r="D70" s="36">
        <v>37</v>
      </c>
      <c r="E70" s="14">
        <v>2.8</v>
      </c>
      <c r="F70" s="14">
        <v>0.35</v>
      </c>
      <c r="G70" s="14">
        <v>7.7</v>
      </c>
      <c r="H70" s="13">
        <v>88.6</v>
      </c>
      <c r="I70" s="37">
        <v>1.3</v>
      </c>
      <c r="J70" s="41">
        <v>900</v>
      </c>
      <c r="K70" s="14">
        <v>120</v>
      </c>
      <c r="L70" s="14">
        <v>40</v>
      </c>
      <c r="M70" s="16">
        <v>22000</v>
      </c>
      <c r="N70" s="42">
        <v>500</v>
      </c>
      <c r="O70" s="30">
        <v>8.9</v>
      </c>
      <c r="P70" s="16">
        <v>315</v>
      </c>
      <c r="Q70" s="16">
        <v>62</v>
      </c>
      <c r="R70" s="16">
        <v>46.1</v>
      </c>
      <c r="S70" s="16">
        <v>2.8</v>
      </c>
      <c r="T70" s="16">
        <v>0.12</v>
      </c>
      <c r="U70" s="16">
        <v>45.2</v>
      </c>
      <c r="V70" s="16">
        <v>72.2</v>
      </c>
      <c r="W70" s="31">
        <v>69.5</v>
      </c>
      <c r="X70" s="36"/>
      <c r="Y70" s="13"/>
      <c r="Z70" s="13"/>
      <c r="AA70" s="13"/>
      <c r="AB70" s="13"/>
      <c r="AC70" s="13"/>
      <c r="AD70" s="13"/>
      <c r="AE70" s="37"/>
      <c r="AF70" s="21"/>
      <c r="AG70" s="21">
        <v>72</v>
      </c>
    </row>
    <row r="71" spans="1:33" ht="12.75">
      <c r="A71" s="21">
        <v>132</v>
      </c>
      <c r="B71" s="79" t="s">
        <v>156</v>
      </c>
      <c r="C71" s="77" t="s">
        <v>92</v>
      </c>
      <c r="D71" s="36">
        <v>25</v>
      </c>
      <c r="E71" s="14">
        <v>2.3</v>
      </c>
      <c r="F71" s="13"/>
      <c r="G71" s="14">
        <v>4.9</v>
      </c>
      <c r="H71" s="13">
        <v>91.5</v>
      </c>
      <c r="I71" s="37">
        <v>1.1</v>
      </c>
      <c r="J71" s="36"/>
      <c r="K71" s="13">
        <v>85</v>
      </c>
      <c r="L71" s="13"/>
      <c r="M71" s="13"/>
      <c r="N71" s="37"/>
      <c r="O71" s="30">
        <v>6.4</v>
      </c>
      <c r="P71" s="16">
        <v>278</v>
      </c>
      <c r="Q71" s="16">
        <v>60.5</v>
      </c>
      <c r="R71" s="16">
        <v>12.5</v>
      </c>
      <c r="S71" s="16">
        <v>2</v>
      </c>
      <c r="T71" s="16">
        <v>0.09</v>
      </c>
      <c r="U71" s="16">
        <v>27.5</v>
      </c>
      <c r="V71" s="16">
        <v>48.9</v>
      </c>
      <c r="W71" s="31">
        <v>42.6</v>
      </c>
      <c r="X71" s="36"/>
      <c r="Y71" s="13"/>
      <c r="Z71" s="13"/>
      <c r="AA71" s="13"/>
      <c r="AB71" s="13"/>
      <c r="AC71" s="13"/>
      <c r="AD71" s="13"/>
      <c r="AE71" s="37"/>
      <c r="AF71" s="21"/>
      <c r="AG71" s="21">
        <v>55</v>
      </c>
    </row>
    <row r="72" spans="1:33" ht="12.75">
      <c r="A72" s="21">
        <v>133</v>
      </c>
      <c r="B72" s="79" t="s">
        <v>155</v>
      </c>
      <c r="C72" s="77" t="s">
        <v>7</v>
      </c>
      <c r="D72" s="36">
        <v>18</v>
      </c>
      <c r="E72" s="14">
        <v>1.2</v>
      </c>
      <c r="F72" s="14">
        <v>0.1</v>
      </c>
      <c r="G72" s="13">
        <v>3.6</v>
      </c>
      <c r="H72" s="13">
        <v>93.7</v>
      </c>
      <c r="I72" s="37">
        <v>1.5</v>
      </c>
      <c r="J72" s="41">
        <v>30</v>
      </c>
      <c r="K72" s="15">
        <v>55</v>
      </c>
      <c r="L72" s="14">
        <v>32</v>
      </c>
      <c r="M72" s="16">
        <v>26000</v>
      </c>
      <c r="N72" s="42">
        <v>280</v>
      </c>
      <c r="O72" s="30">
        <v>38</v>
      </c>
      <c r="P72" s="16">
        <v>240</v>
      </c>
      <c r="Q72" s="16">
        <v>43</v>
      </c>
      <c r="R72" s="16">
        <v>13</v>
      </c>
      <c r="S72" s="16">
        <v>0.13</v>
      </c>
      <c r="T72" s="16">
        <v>0.13</v>
      </c>
      <c r="U72" s="16">
        <v>27</v>
      </c>
      <c r="V72" s="16">
        <v>36</v>
      </c>
      <c r="W72" s="31">
        <v>25</v>
      </c>
      <c r="X72" s="36"/>
      <c r="Y72" s="13"/>
      <c r="Z72" s="13"/>
      <c r="AA72" s="13"/>
      <c r="AB72" s="13"/>
      <c r="AC72" s="13"/>
      <c r="AD72" s="13"/>
      <c r="AE72" s="37"/>
      <c r="AF72" s="21"/>
      <c r="AG72" s="21">
        <v>51</v>
      </c>
    </row>
    <row r="73" spans="1:33" ht="12.75">
      <c r="A73" s="21">
        <v>134</v>
      </c>
      <c r="B73" s="79" t="s">
        <v>167</v>
      </c>
      <c r="C73" s="77" t="s">
        <v>37</v>
      </c>
      <c r="D73" s="36">
        <v>43</v>
      </c>
      <c r="E73" s="14">
        <v>1.8</v>
      </c>
      <c r="F73" s="14">
        <v>0.1</v>
      </c>
      <c r="G73" s="14">
        <v>10.6</v>
      </c>
      <c r="H73" s="15">
        <v>85.7</v>
      </c>
      <c r="I73" s="58">
        <v>1.1</v>
      </c>
      <c r="J73" s="41">
        <v>55</v>
      </c>
      <c r="K73" s="14">
        <v>65</v>
      </c>
      <c r="L73" s="14">
        <v>70</v>
      </c>
      <c r="M73" s="16">
        <v>10000</v>
      </c>
      <c r="N73" s="42">
        <v>380</v>
      </c>
      <c r="O73" s="41">
        <v>73</v>
      </c>
      <c r="P73" s="14">
        <v>392</v>
      </c>
      <c r="Q73" s="14">
        <v>37</v>
      </c>
      <c r="R73" s="14">
        <v>27</v>
      </c>
      <c r="S73" s="14">
        <v>1.1</v>
      </c>
      <c r="T73" s="14">
        <v>0.18</v>
      </c>
      <c r="U73" s="14">
        <v>41.3</v>
      </c>
      <c r="V73" s="14">
        <v>27.4</v>
      </c>
      <c r="W73" s="42">
        <v>75</v>
      </c>
      <c r="X73" s="41">
        <v>31</v>
      </c>
      <c r="Y73" s="14">
        <v>49</v>
      </c>
      <c r="Z73" s="14">
        <v>57</v>
      </c>
      <c r="AA73" s="14">
        <v>82</v>
      </c>
      <c r="AB73" s="14">
        <v>7</v>
      </c>
      <c r="AC73" s="14">
        <v>33</v>
      </c>
      <c r="AD73" s="14">
        <v>17</v>
      </c>
      <c r="AE73" s="42">
        <v>48</v>
      </c>
      <c r="AF73" s="21"/>
      <c r="AG73" s="21">
        <v>110</v>
      </c>
    </row>
    <row r="74" spans="1:33" ht="12.75">
      <c r="A74" s="21">
        <v>135</v>
      </c>
      <c r="B74" s="79" t="s">
        <v>167</v>
      </c>
      <c r="C74" s="77" t="s">
        <v>162</v>
      </c>
      <c r="D74" s="36">
        <v>35</v>
      </c>
      <c r="E74" s="14">
        <v>1.9</v>
      </c>
      <c r="F74" s="14">
        <v>0.1</v>
      </c>
      <c r="G74" s="14">
        <v>8.9</v>
      </c>
      <c r="H74" s="15">
        <v>87.9</v>
      </c>
      <c r="I74" s="58">
        <v>0.9</v>
      </c>
      <c r="J74" s="41">
        <v>18</v>
      </c>
      <c r="K74" s="14">
        <v>22</v>
      </c>
      <c r="L74" s="14">
        <v>36</v>
      </c>
      <c r="M74" s="16">
        <v>6500</v>
      </c>
      <c r="N74" s="42">
        <v>250</v>
      </c>
      <c r="O74" s="41">
        <v>64</v>
      </c>
      <c r="P74" s="14">
        <v>350</v>
      </c>
      <c r="Q74" s="14">
        <v>27</v>
      </c>
      <c r="R74" s="14">
        <v>16.9</v>
      </c>
      <c r="S74" s="14">
        <v>0.7</v>
      </c>
      <c r="T74" s="14">
        <v>0.14</v>
      </c>
      <c r="U74" s="14">
        <v>29</v>
      </c>
      <c r="V74" s="14">
        <v>22.1</v>
      </c>
      <c r="W74" s="42">
        <v>75.5</v>
      </c>
      <c r="X74" s="36"/>
      <c r="Y74" s="13"/>
      <c r="Z74" s="13"/>
      <c r="AA74" s="13"/>
      <c r="AB74" s="13"/>
      <c r="AC74" s="13"/>
      <c r="AD74" s="13"/>
      <c r="AE74" s="37"/>
      <c r="AF74" s="21"/>
      <c r="AG74" s="21">
        <v>89</v>
      </c>
    </row>
    <row r="75" spans="1:33" ht="12.75">
      <c r="A75" s="21">
        <v>136</v>
      </c>
      <c r="B75" s="79" t="s">
        <v>168</v>
      </c>
      <c r="C75" s="77" t="s">
        <v>7</v>
      </c>
      <c r="D75" s="36">
        <v>25</v>
      </c>
      <c r="E75" s="14">
        <v>1.6</v>
      </c>
      <c r="F75" s="14">
        <v>0.2</v>
      </c>
      <c r="G75" s="14">
        <v>5.2</v>
      </c>
      <c r="H75" s="15">
        <v>92.1</v>
      </c>
      <c r="I75" s="58">
        <v>0.8</v>
      </c>
      <c r="J75" s="41">
        <v>1780</v>
      </c>
      <c r="K75" s="14">
        <v>75</v>
      </c>
      <c r="L75" s="14">
        <v>90</v>
      </c>
      <c r="M75" s="16">
        <v>51000</v>
      </c>
      <c r="N75" s="37"/>
      <c r="O75" s="41">
        <v>18</v>
      </c>
      <c r="P75" s="14">
        <v>228</v>
      </c>
      <c r="Q75" s="14">
        <v>49</v>
      </c>
      <c r="R75" s="14">
        <v>27</v>
      </c>
      <c r="S75" s="14">
        <v>3.2</v>
      </c>
      <c r="T75" s="13"/>
      <c r="U75" s="14">
        <v>43</v>
      </c>
      <c r="V75" s="14">
        <v>64</v>
      </c>
      <c r="W75" s="42">
        <v>14.2</v>
      </c>
      <c r="X75" s="36"/>
      <c r="Y75" s="13"/>
      <c r="Z75" s="13"/>
      <c r="AA75" s="13"/>
      <c r="AB75" s="13"/>
      <c r="AC75" s="13"/>
      <c r="AD75" s="13"/>
      <c r="AE75" s="37"/>
      <c r="AF75" s="21"/>
      <c r="AG75" s="21">
        <v>82</v>
      </c>
    </row>
    <row r="76" spans="1:33" ht="12.75">
      <c r="A76" s="21">
        <v>137</v>
      </c>
      <c r="B76" s="79" t="s">
        <v>169</v>
      </c>
      <c r="C76" s="77" t="s">
        <v>92</v>
      </c>
      <c r="D76" s="36">
        <v>18</v>
      </c>
      <c r="E76" s="14">
        <v>1.9</v>
      </c>
      <c r="F76" s="13"/>
      <c r="G76" s="14">
        <v>2.18</v>
      </c>
      <c r="H76" s="15">
        <v>94.3</v>
      </c>
      <c r="I76" s="37"/>
      <c r="J76" s="36"/>
      <c r="K76" s="14"/>
      <c r="L76" s="13"/>
      <c r="M76" s="13"/>
      <c r="N76" s="37"/>
      <c r="O76" s="41">
        <v>8.4</v>
      </c>
      <c r="P76" s="14">
        <v>183</v>
      </c>
      <c r="Q76" s="13">
        <v>60</v>
      </c>
      <c r="R76" s="14">
        <v>14.2</v>
      </c>
      <c r="S76" s="14">
        <v>1.23</v>
      </c>
      <c r="T76" s="14">
        <v>0.12</v>
      </c>
      <c r="U76" s="14">
        <v>53</v>
      </c>
      <c r="V76" s="14">
        <v>25</v>
      </c>
      <c r="W76" s="42">
        <v>46</v>
      </c>
      <c r="X76" s="36"/>
      <c r="Y76" s="13"/>
      <c r="Z76" s="13"/>
      <c r="AA76" s="13"/>
      <c r="AB76" s="13"/>
      <c r="AC76" s="13"/>
      <c r="AD76" s="13"/>
      <c r="AE76" s="37"/>
      <c r="AF76" s="21"/>
      <c r="AG76" s="21">
        <v>29</v>
      </c>
    </row>
    <row r="77" spans="1:33" ht="12.75">
      <c r="A77" s="21">
        <v>138</v>
      </c>
      <c r="B77" s="79" t="s">
        <v>170</v>
      </c>
      <c r="C77" s="77" t="s">
        <v>37</v>
      </c>
      <c r="D77" s="36">
        <v>17</v>
      </c>
      <c r="E77" s="14">
        <v>1.9</v>
      </c>
      <c r="F77" s="14">
        <v>0.3</v>
      </c>
      <c r="G77" s="14">
        <v>3.8</v>
      </c>
      <c r="H77" s="15">
        <v>92.8</v>
      </c>
      <c r="I77" s="37"/>
      <c r="J77" s="36"/>
      <c r="K77" s="14">
        <v>35</v>
      </c>
      <c r="L77" s="14">
        <v>250</v>
      </c>
      <c r="M77" s="16">
        <v>6000</v>
      </c>
      <c r="N77" s="42">
        <v>3000</v>
      </c>
      <c r="O77" s="41">
        <v>5</v>
      </c>
      <c r="P77" s="14">
        <v>520</v>
      </c>
      <c r="Q77" s="14">
        <v>7.2</v>
      </c>
      <c r="R77" s="13"/>
      <c r="S77" s="14">
        <v>0.9</v>
      </c>
      <c r="T77" s="13"/>
      <c r="U77" s="14">
        <v>95</v>
      </c>
      <c r="V77" s="13"/>
      <c r="W77" s="37"/>
      <c r="X77" s="36"/>
      <c r="Y77" s="13">
        <v>528</v>
      </c>
      <c r="Z77" s="13">
        <v>291</v>
      </c>
      <c r="AA77" s="13"/>
      <c r="AB77" s="13">
        <v>172</v>
      </c>
      <c r="AC77" s="13"/>
      <c r="AD77" s="13">
        <v>6</v>
      </c>
      <c r="AE77" s="37">
        <v>372</v>
      </c>
      <c r="AF77" s="21"/>
      <c r="AG77" s="21"/>
    </row>
    <row r="78" spans="1:33" ht="12.75">
      <c r="A78" s="21">
        <v>139</v>
      </c>
      <c r="B78" s="79" t="s">
        <v>170</v>
      </c>
      <c r="C78" s="77" t="s">
        <v>158</v>
      </c>
      <c r="D78" s="36">
        <v>217</v>
      </c>
      <c r="E78" s="14">
        <v>2.2</v>
      </c>
      <c r="F78" s="14">
        <v>24.3</v>
      </c>
      <c r="G78" s="14">
        <v>5.8</v>
      </c>
      <c r="H78" s="15">
        <v>67.2</v>
      </c>
      <c r="I78" s="37"/>
      <c r="J78" s="36"/>
      <c r="K78" s="14">
        <v>60</v>
      </c>
      <c r="L78" s="13"/>
      <c r="M78" s="13"/>
      <c r="N78" s="37"/>
      <c r="O78" s="41">
        <v>11</v>
      </c>
      <c r="P78" s="14">
        <v>568</v>
      </c>
      <c r="Q78" s="13">
        <v>3.5</v>
      </c>
      <c r="R78" s="14">
        <v>16</v>
      </c>
      <c r="S78" s="14">
        <v>1.25</v>
      </c>
      <c r="T78" s="14">
        <v>0.66</v>
      </c>
      <c r="U78" s="14">
        <v>166</v>
      </c>
      <c r="V78" s="14">
        <v>73.8</v>
      </c>
      <c r="W78" s="42">
        <v>103</v>
      </c>
      <c r="X78" s="36"/>
      <c r="Y78" s="13"/>
      <c r="Z78" s="13"/>
      <c r="AA78" s="13"/>
      <c r="AB78" s="13"/>
      <c r="AC78" s="13"/>
      <c r="AD78" s="13"/>
      <c r="AE78" s="37"/>
      <c r="AF78" s="21">
        <v>16</v>
      </c>
      <c r="AG78" s="21"/>
    </row>
    <row r="79" spans="1:33" ht="12.75">
      <c r="A79" s="21">
        <v>140</v>
      </c>
      <c r="B79" s="79" t="s">
        <v>171</v>
      </c>
      <c r="C79" s="77" t="s">
        <v>37</v>
      </c>
      <c r="D79" s="36">
        <v>21</v>
      </c>
      <c r="E79" s="14">
        <v>1.3</v>
      </c>
      <c r="F79" s="14">
        <v>0.25</v>
      </c>
      <c r="G79" s="14">
        <v>4</v>
      </c>
      <c r="H79" s="15">
        <v>93.6</v>
      </c>
      <c r="I79" s="42">
        <v>0.6</v>
      </c>
      <c r="J79" s="41">
        <v>1300</v>
      </c>
      <c r="K79" s="14">
        <v>70</v>
      </c>
      <c r="L79" s="14">
        <v>40</v>
      </c>
      <c r="M79" s="16">
        <v>27000</v>
      </c>
      <c r="N79" s="42">
        <v>450</v>
      </c>
      <c r="O79" s="41">
        <v>3</v>
      </c>
      <c r="P79" s="14">
        <v>258</v>
      </c>
      <c r="Q79" s="14">
        <v>11.5</v>
      </c>
      <c r="R79" s="14">
        <v>13</v>
      </c>
      <c r="S79" s="14">
        <v>0.5</v>
      </c>
      <c r="T79" s="14">
        <v>0.9</v>
      </c>
      <c r="U79" s="14">
        <v>24</v>
      </c>
      <c r="V79" s="14">
        <v>12.2</v>
      </c>
      <c r="W79" s="42">
        <v>48</v>
      </c>
      <c r="X79" s="41">
        <v>30</v>
      </c>
      <c r="Y79" s="14">
        <v>31</v>
      </c>
      <c r="Z79" s="14">
        <v>39</v>
      </c>
      <c r="AA79" s="14">
        <v>40</v>
      </c>
      <c r="AB79" s="14">
        <v>7</v>
      </c>
      <c r="AC79" s="14">
        <v>35</v>
      </c>
      <c r="AD79" s="14">
        <v>10</v>
      </c>
      <c r="AE79" s="42">
        <v>27</v>
      </c>
      <c r="AF79" s="82"/>
      <c r="AG79" s="82">
        <v>55</v>
      </c>
    </row>
    <row r="80" spans="1:33" ht="12.75">
      <c r="A80" s="21">
        <v>141</v>
      </c>
      <c r="B80" s="79" t="s">
        <v>171</v>
      </c>
      <c r="C80" s="77" t="s">
        <v>162</v>
      </c>
      <c r="D80" s="36">
        <v>19</v>
      </c>
      <c r="E80" s="14">
        <v>1</v>
      </c>
      <c r="F80" s="14">
        <v>0.1</v>
      </c>
      <c r="G80" s="14">
        <v>3.8</v>
      </c>
      <c r="H80" s="15">
        <v>94.5</v>
      </c>
      <c r="I80" s="42">
        <v>0.4</v>
      </c>
      <c r="J80" s="41">
        <v>1000</v>
      </c>
      <c r="K80" s="14">
        <v>60</v>
      </c>
      <c r="L80" s="14">
        <v>30</v>
      </c>
      <c r="M80" s="14">
        <v>16000</v>
      </c>
      <c r="N80" s="42">
        <v>700</v>
      </c>
      <c r="O80" s="41">
        <v>20</v>
      </c>
      <c r="P80" s="14">
        <v>220</v>
      </c>
      <c r="Q80" s="14">
        <v>11</v>
      </c>
      <c r="R80" s="14">
        <v>12</v>
      </c>
      <c r="S80" s="14">
        <v>0.6</v>
      </c>
      <c r="T80" s="14">
        <v>0.09</v>
      </c>
      <c r="U80" s="14">
        <v>22</v>
      </c>
      <c r="V80" s="14">
        <v>14</v>
      </c>
      <c r="W80" s="42">
        <v>63</v>
      </c>
      <c r="X80" s="36"/>
      <c r="Y80" s="13"/>
      <c r="Z80" s="13"/>
      <c r="AA80" s="13"/>
      <c r="AB80" s="13"/>
      <c r="AC80" s="13"/>
      <c r="AD80" s="13"/>
      <c r="AE80" s="37"/>
      <c r="AF80" s="21"/>
      <c r="AG80" s="21"/>
    </row>
    <row r="81" spans="1:33" ht="12.75">
      <c r="A81" s="21">
        <v>142</v>
      </c>
      <c r="B81" s="79" t="s">
        <v>171</v>
      </c>
      <c r="C81" s="77" t="s">
        <v>175</v>
      </c>
      <c r="D81" s="36">
        <v>73</v>
      </c>
      <c r="E81" s="14">
        <v>2.3</v>
      </c>
      <c r="F81" s="14">
        <v>6.2</v>
      </c>
      <c r="G81" s="14">
        <v>4.2</v>
      </c>
      <c r="H81" s="15">
        <v>86.5</v>
      </c>
      <c r="I81" s="42">
        <v>0.31</v>
      </c>
      <c r="J81" s="41"/>
      <c r="K81" s="13"/>
      <c r="L81" s="13"/>
      <c r="M81" s="13"/>
      <c r="N81" s="37"/>
      <c r="O81" s="41">
        <v>3.3</v>
      </c>
      <c r="P81" s="14">
        <v>277</v>
      </c>
      <c r="Q81" s="13">
        <v>36</v>
      </c>
      <c r="R81" s="14">
        <v>12.4</v>
      </c>
      <c r="S81" s="14">
        <v>0.56</v>
      </c>
      <c r="T81" s="14">
        <v>0.1</v>
      </c>
      <c r="U81" s="14">
        <v>23</v>
      </c>
      <c r="V81" s="14">
        <v>7.9</v>
      </c>
      <c r="W81" s="42"/>
      <c r="X81" s="36"/>
      <c r="Y81" s="13"/>
      <c r="Z81" s="13"/>
      <c r="AA81" s="13"/>
      <c r="AB81" s="13"/>
      <c r="AC81" s="13"/>
      <c r="AD81" s="13"/>
      <c r="AE81" s="37"/>
      <c r="AF81" s="21"/>
      <c r="AG81" s="21"/>
    </row>
    <row r="82" spans="1:33" ht="12.75">
      <c r="A82" s="21">
        <v>143</v>
      </c>
      <c r="B82" s="79" t="s">
        <v>171</v>
      </c>
      <c r="C82" s="77" t="s">
        <v>176</v>
      </c>
      <c r="D82" s="36">
        <v>18</v>
      </c>
      <c r="E82" s="14">
        <v>0.8</v>
      </c>
      <c r="F82" s="14">
        <v>1.2</v>
      </c>
      <c r="G82" s="14">
        <v>3.5</v>
      </c>
      <c r="H82" s="15">
        <v>93.6</v>
      </c>
      <c r="I82" s="42">
        <v>1</v>
      </c>
      <c r="J82" s="41">
        <v>1050</v>
      </c>
      <c r="K82" s="14">
        <v>50</v>
      </c>
      <c r="L82" s="14">
        <v>30</v>
      </c>
      <c r="M82" s="14">
        <v>16000</v>
      </c>
      <c r="N82" s="42">
        <v>800</v>
      </c>
      <c r="O82" s="41">
        <v>126</v>
      </c>
      <c r="P82" s="14">
        <v>270</v>
      </c>
      <c r="Q82" s="14">
        <v>7</v>
      </c>
      <c r="R82" s="14">
        <v>10</v>
      </c>
      <c r="S82" s="14">
        <v>0.4</v>
      </c>
      <c r="T82" s="13"/>
      <c r="U82" s="14">
        <v>15</v>
      </c>
      <c r="V82" s="14">
        <v>5</v>
      </c>
      <c r="W82" s="42">
        <v>39</v>
      </c>
      <c r="X82" s="36"/>
      <c r="Y82" s="13"/>
      <c r="Z82" s="13"/>
      <c r="AA82" s="13"/>
      <c r="AB82" s="13"/>
      <c r="AC82" s="13"/>
      <c r="AD82" s="13"/>
      <c r="AE82" s="37"/>
      <c r="AF82" s="21"/>
      <c r="AG82" s="21"/>
    </row>
    <row r="83" spans="1:33" ht="12.75">
      <c r="A83" s="21">
        <v>144</v>
      </c>
      <c r="B83" s="79" t="s">
        <v>172</v>
      </c>
      <c r="C83" s="77" t="s">
        <v>177</v>
      </c>
      <c r="D83" s="36">
        <v>63</v>
      </c>
      <c r="E83" s="14">
        <v>7.6</v>
      </c>
      <c r="F83" s="14">
        <v>0.5</v>
      </c>
      <c r="G83" s="14">
        <v>6.6</v>
      </c>
      <c r="H83" s="15">
        <v>82.1</v>
      </c>
      <c r="I83" s="37"/>
      <c r="J83" s="41"/>
      <c r="K83" s="13"/>
      <c r="L83" s="13"/>
      <c r="M83" s="13"/>
      <c r="N83" s="37"/>
      <c r="O83" s="41">
        <v>77</v>
      </c>
      <c r="P83" s="14">
        <v>400</v>
      </c>
      <c r="Q83" s="13">
        <v>24</v>
      </c>
      <c r="R83" s="14">
        <v>18</v>
      </c>
      <c r="S83" s="13"/>
      <c r="T83" s="13"/>
      <c r="U83" s="14">
        <v>62</v>
      </c>
      <c r="V83" s="13"/>
      <c r="W83" s="37"/>
      <c r="X83" s="36"/>
      <c r="Y83" s="13"/>
      <c r="Z83" s="13"/>
      <c r="AA83" s="13"/>
      <c r="AB83" s="13"/>
      <c r="AC83" s="13"/>
      <c r="AD83" s="13"/>
      <c r="AE83" s="37"/>
      <c r="AF83" s="21"/>
      <c r="AG83" s="21"/>
    </row>
    <row r="84" spans="1:33" ht="12.75">
      <c r="A84" s="21">
        <v>145</v>
      </c>
      <c r="B84" s="79" t="s">
        <v>172</v>
      </c>
      <c r="C84" s="77" t="s">
        <v>12</v>
      </c>
      <c r="D84" s="36">
        <v>260</v>
      </c>
      <c r="E84" s="14">
        <v>36.9</v>
      </c>
      <c r="F84" s="14">
        <v>2</v>
      </c>
      <c r="G84" s="14">
        <v>28.9</v>
      </c>
      <c r="H84" s="15">
        <v>6.4</v>
      </c>
      <c r="I84" s="37"/>
      <c r="J84" s="41"/>
      <c r="K84" s="13"/>
      <c r="L84" s="13"/>
      <c r="M84" s="13"/>
      <c r="N84" s="37"/>
      <c r="O84" s="36"/>
      <c r="P84" s="13"/>
      <c r="Q84" s="13"/>
      <c r="R84" s="13"/>
      <c r="S84" s="13"/>
      <c r="T84" s="13"/>
      <c r="U84" s="13"/>
      <c r="V84" s="13"/>
      <c r="W84" s="37"/>
      <c r="X84" s="36"/>
      <c r="Y84" s="13"/>
      <c r="Z84" s="13"/>
      <c r="AA84" s="13"/>
      <c r="AB84" s="13"/>
      <c r="AC84" s="13"/>
      <c r="AD84" s="13"/>
      <c r="AE84" s="37"/>
      <c r="AF84" s="21"/>
      <c r="AG84" s="21"/>
    </row>
    <row r="85" spans="1:33" ht="12.75">
      <c r="A85" s="21">
        <v>146</v>
      </c>
      <c r="B85" s="79" t="s">
        <v>173</v>
      </c>
      <c r="C85" s="77" t="s">
        <v>130</v>
      </c>
      <c r="D85" s="36">
        <v>23</v>
      </c>
      <c r="E85" s="14">
        <v>1.3</v>
      </c>
      <c r="F85" s="14">
        <v>0.2</v>
      </c>
      <c r="G85" s="14">
        <v>38</v>
      </c>
      <c r="H85" s="13"/>
      <c r="I85" s="37"/>
      <c r="J85" s="41">
        <v>2500</v>
      </c>
      <c r="K85" s="14">
        <v>100</v>
      </c>
      <c r="L85" s="14">
        <v>100</v>
      </c>
      <c r="M85" s="14">
        <v>35000</v>
      </c>
      <c r="N85" s="42">
        <v>600</v>
      </c>
      <c r="O85" s="36"/>
      <c r="P85" s="13"/>
      <c r="Q85" s="14">
        <v>49</v>
      </c>
      <c r="R85" s="13"/>
      <c r="S85" s="13"/>
      <c r="T85" s="13"/>
      <c r="U85" s="13"/>
      <c r="V85" s="13"/>
      <c r="W85" s="37"/>
      <c r="X85" s="36"/>
      <c r="Y85" s="13"/>
      <c r="Z85" s="13"/>
      <c r="AA85" s="13"/>
      <c r="AB85" s="13"/>
      <c r="AC85" s="13"/>
      <c r="AD85" s="13"/>
      <c r="AE85" s="37"/>
      <c r="AF85" s="21"/>
      <c r="AG85" s="21"/>
    </row>
    <row r="86" spans="1:33" ht="12.75">
      <c r="A86" s="21">
        <v>147</v>
      </c>
      <c r="B86" s="79" t="s">
        <v>174</v>
      </c>
      <c r="C86" s="77" t="s">
        <v>37</v>
      </c>
      <c r="D86" s="36">
        <v>40</v>
      </c>
      <c r="E86" s="14">
        <v>1.1</v>
      </c>
      <c r="F86" s="14">
        <v>0.3</v>
      </c>
      <c r="G86" s="14">
        <v>8.8</v>
      </c>
      <c r="H86" s="14">
        <v>88.8</v>
      </c>
      <c r="I86" s="42">
        <v>0.7</v>
      </c>
      <c r="J86" s="41">
        <v>11000</v>
      </c>
      <c r="K86" s="14">
        <v>75</v>
      </c>
      <c r="L86" s="14">
        <v>70</v>
      </c>
      <c r="M86" s="14">
        <v>6000</v>
      </c>
      <c r="N86" s="42">
        <v>500</v>
      </c>
      <c r="O86" s="41">
        <v>76</v>
      </c>
      <c r="P86" s="14">
        <v>281</v>
      </c>
      <c r="Q86" s="14">
        <v>44</v>
      </c>
      <c r="R86" s="14">
        <v>15</v>
      </c>
      <c r="S86" s="14">
        <v>0.8</v>
      </c>
      <c r="T86" s="14">
        <v>0.9</v>
      </c>
      <c r="U86" s="14">
        <v>34</v>
      </c>
      <c r="V86" s="14">
        <v>17</v>
      </c>
      <c r="W86" s="42">
        <v>54</v>
      </c>
      <c r="X86" s="41">
        <v>39</v>
      </c>
      <c r="Y86" s="14">
        <v>43</v>
      </c>
      <c r="Z86" s="14">
        <v>67</v>
      </c>
      <c r="AA86" s="14">
        <v>49</v>
      </c>
      <c r="AB86" s="14">
        <v>9</v>
      </c>
      <c r="AC86" s="14">
        <v>38</v>
      </c>
      <c r="AD86" s="14">
        <v>9</v>
      </c>
      <c r="AE86" s="42">
        <v>58</v>
      </c>
      <c r="AF86" s="21"/>
      <c r="AG86" s="82">
        <v>98</v>
      </c>
    </row>
    <row r="87" spans="1:33" ht="13.5" thickBot="1">
      <c r="A87" s="22">
        <v>148</v>
      </c>
      <c r="B87" s="80" t="s">
        <v>174</v>
      </c>
      <c r="C87" s="78" t="s">
        <v>162</v>
      </c>
      <c r="D87" s="38">
        <v>27</v>
      </c>
      <c r="E87" s="44">
        <v>0.8</v>
      </c>
      <c r="F87" s="44">
        <v>0.4</v>
      </c>
      <c r="G87" s="39">
        <v>6.1</v>
      </c>
      <c r="H87" s="39">
        <v>91.6</v>
      </c>
      <c r="I87" s="40">
        <v>0.25</v>
      </c>
      <c r="J87" s="43">
        <v>9000</v>
      </c>
      <c r="K87" s="44">
        <v>32</v>
      </c>
      <c r="L87" s="39">
        <v>28</v>
      </c>
      <c r="M87" s="39">
        <v>2000</v>
      </c>
      <c r="N87" s="45">
        <v>470</v>
      </c>
      <c r="O87" s="43">
        <v>80</v>
      </c>
      <c r="P87" s="44">
        <v>107</v>
      </c>
      <c r="Q87" s="44">
        <v>32</v>
      </c>
      <c r="R87" s="44">
        <v>7.6</v>
      </c>
      <c r="S87" s="44">
        <v>0.6</v>
      </c>
      <c r="T87" s="44">
        <v>0.08</v>
      </c>
      <c r="U87" s="44">
        <v>24</v>
      </c>
      <c r="V87" s="44">
        <v>8</v>
      </c>
      <c r="W87" s="45">
        <v>29.2</v>
      </c>
      <c r="X87" s="38"/>
      <c r="Y87" s="39"/>
      <c r="Z87" s="39"/>
      <c r="AA87" s="39"/>
      <c r="AB87" s="39"/>
      <c r="AC87" s="39"/>
      <c r="AD87" s="39"/>
      <c r="AE87" s="40"/>
      <c r="AF87" s="22"/>
      <c r="AG87" s="22">
        <v>53</v>
      </c>
    </row>
  </sheetData>
  <sheetProtection/>
  <mergeCells count="8">
    <mergeCell ref="K3:N3"/>
    <mergeCell ref="D1:I1"/>
    <mergeCell ref="O3:W3"/>
    <mergeCell ref="X3:AE3"/>
    <mergeCell ref="J1:N1"/>
    <mergeCell ref="O1:W1"/>
    <mergeCell ref="X1:AE1"/>
    <mergeCell ref="K2:N2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34">
      <selection activeCell="A56" sqref="A56"/>
    </sheetView>
  </sheetViews>
  <sheetFormatPr defaultColWidth="11.421875" defaultRowHeight="12.75"/>
  <cols>
    <col min="1" max="1" width="4.140625" style="0" bestFit="1" customWidth="1"/>
    <col min="2" max="2" width="17.7109375" style="0" bestFit="1" customWidth="1"/>
    <col min="3" max="3" width="8.57421875" style="0" bestFit="1" customWidth="1"/>
    <col min="4" max="4" width="4.8515625" style="0" bestFit="1" customWidth="1"/>
    <col min="5" max="8" width="5.140625" style="0" bestFit="1" customWidth="1"/>
    <col min="9" max="9" width="5.421875" style="0" bestFit="1" customWidth="1"/>
    <col min="10" max="10" width="7.140625" style="0" bestFit="1" customWidth="1"/>
    <col min="11" max="12" width="4.140625" style="0" bestFit="1" customWidth="1"/>
    <col min="13" max="13" width="7.140625" style="0" bestFit="1" customWidth="1"/>
    <col min="14" max="14" width="5.140625" style="0" bestFit="1" customWidth="1"/>
    <col min="15" max="15" width="7.7109375" style="0" bestFit="1" customWidth="1"/>
    <col min="16" max="16" width="6.7109375" style="0" bestFit="1" customWidth="1"/>
    <col min="17" max="17" width="5.7109375" style="0" bestFit="1" customWidth="1"/>
    <col min="18" max="18" width="6.7109375" style="0" bestFit="1" customWidth="1"/>
    <col min="19" max="20" width="4.7109375" style="0" bestFit="1" customWidth="1"/>
    <col min="21" max="23" width="5.7109375" style="0" bestFit="1" customWidth="1"/>
    <col min="24" max="24" width="4.57421875" style="0" bestFit="1" customWidth="1"/>
    <col min="25" max="25" width="5.7109375" style="0" bestFit="1" customWidth="1"/>
    <col min="26" max="26" width="6.7109375" style="0" bestFit="1" customWidth="1"/>
    <col min="27" max="27" width="5.7109375" style="0" bestFit="1" customWidth="1"/>
    <col min="28" max="28" width="4.7109375" style="0" bestFit="1" customWidth="1"/>
    <col min="29" max="31" width="5.7109375" style="0" bestFit="1" customWidth="1"/>
    <col min="32" max="32" width="6.8515625" style="0" bestFit="1" customWidth="1"/>
    <col min="33" max="33" width="8.57421875" style="0" bestFit="1" customWidth="1"/>
  </cols>
  <sheetData>
    <row r="1" spans="1:33" ht="13.5" thickBot="1">
      <c r="A1" s="18"/>
      <c r="B1" s="23" t="s">
        <v>41</v>
      </c>
      <c r="C1" s="26" t="s">
        <v>42</v>
      </c>
      <c r="D1" s="170" t="s">
        <v>478</v>
      </c>
      <c r="E1" s="171"/>
      <c r="F1" s="171"/>
      <c r="G1" s="171"/>
      <c r="H1" s="171"/>
      <c r="I1" s="171"/>
      <c r="J1" s="170" t="s">
        <v>49</v>
      </c>
      <c r="K1" s="171"/>
      <c r="L1" s="171"/>
      <c r="M1" s="171"/>
      <c r="N1" s="172"/>
      <c r="O1" s="169" t="s">
        <v>67</v>
      </c>
      <c r="P1" s="169"/>
      <c r="Q1" s="169"/>
      <c r="R1" s="169"/>
      <c r="S1" s="169"/>
      <c r="T1" s="169"/>
      <c r="U1" s="169"/>
      <c r="V1" s="169"/>
      <c r="W1" s="169"/>
      <c r="X1" s="173" t="s">
        <v>50</v>
      </c>
      <c r="Y1" s="174"/>
      <c r="Z1" s="174"/>
      <c r="AA1" s="174"/>
      <c r="AB1" s="174"/>
      <c r="AC1" s="174"/>
      <c r="AD1" s="174"/>
      <c r="AE1" s="175"/>
      <c r="AF1" s="28" t="s">
        <v>51</v>
      </c>
      <c r="AG1" s="23" t="s">
        <v>52</v>
      </c>
    </row>
    <row r="2" spans="1:33" ht="13.5" thickBot="1">
      <c r="A2" s="19"/>
      <c r="B2" s="24"/>
      <c r="C2" s="27"/>
      <c r="D2" s="97"/>
      <c r="E2" s="73"/>
      <c r="F2" s="73"/>
      <c r="G2" s="73"/>
      <c r="H2" s="73"/>
      <c r="I2" s="73"/>
      <c r="J2" s="23" t="s">
        <v>492</v>
      </c>
      <c r="K2" s="176"/>
      <c r="L2" s="176"/>
      <c r="M2" s="176"/>
      <c r="N2" s="177"/>
      <c r="O2" s="4"/>
      <c r="P2" s="4"/>
      <c r="Q2" s="4"/>
      <c r="R2" s="4"/>
      <c r="S2" s="4"/>
      <c r="T2" s="4"/>
      <c r="U2" s="4"/>
      <c r="V2" s="4"/>
      <c r="W2" s="4"/>
      <c r="X2" s="46"/>
      <c r="Y2" s="2"/>
      <c r="Z2" s="2"/>
      <c r="AA2" s="2"/>
      <c r="AB2" s="2"/>
      <c r="AC2" s="2"/>
      <c r="AD2" s="2"/>
      <c r="AE2" s="47"/>
      <c r="AF2" s="46"/>
      <c r="AG2" s="19"/>
    </row>
    <row r="3" spans="1:33" ht="13.5" thickBot="1">
      <c r="A3" s="20"/>
      <c r="B3" s="120" t="s">
        <v>424</v>
      </c>
      <c r="C3" s="26"/>
      <c r="D3" s="29"/>
      <c r="E3" s="11"/>
      <c r="F3" s="11"/>
      <c r="G3" s="11"/>
      <c r="H3" s="11"/>
      <c r="I3" s="11"/>
      <c r="J3" s="24">
        <v>100</v>
      </c>
      <c r="K3" s="166" t="s">
        <v>493</v>
      </c>
      <c r="L3" s="167"/>
      <c r="M3" s="167"/>
      <c r="N3" s="168"/>
      <c r="O3" s="178" t="s">
        <v>496</v>
      </c>
      <c r="P3" s="179"/>
      <c r="Q3" s="179"/>
      <c r="R3" s="179"/>
      <c r="S3" s="179"/>
      <c r="T3" s="179"/>
      <c r="U3" s="179"/>
      <c r="V3" s="179"/>
      <c r="W3" s="180"/>
      <c r="X3" s="166" t="s">
        <v>496</v>
      </c>
      <c r="Y3" s="167"/>
      <c r="Z3" s="167"/>
      <c r="AA3" s="167"/>
      <c r="AB3" s="167"/>
      <c r="AC3" s="167"/>
      <c r="AD3" s="167"/>
      <c r="AE3" s="168"/>
      <c r="AF3" s="53"/>
      <c r="AG3" s="18"/>
    </row>
    <row r="4" spans="1:33" ht="13.5" thickBot="1">
      <c r="A4" s="87" t="s">
        <v>14</v>
      </c>
      <c r="B4" s="87" t="s">
        <v>426</v>
      </c>
      <c r="C4" s="96"/>
      <c r="D4" s="97" t="s">
        <v>43</v>
      </c>
      <c r="E4" s="73" t="s">
        <v>44</v>
      </c>
      <c r="F4" s="73" t="s">
        <v>45</v>
      </c>
      <c r="G4" s="73" t="s">
        <v>46</v>
      </c>
      <c r="H4" s="73" t="s">
        <v>47</v>
      </c>
      <c r="I4" s="73" t="s">
        <v>477</v>
      </c>
      <c r="J4" s="121" t="s">
        <v>53</v>
      </c>
      <c r="K4" s="74" t="s">
        <v>54</v>
      </c>
      <c r="L4" s="72" t="s">
        <v>55</v>
      </c>
      <c r="M4" s="72" t="s">
        <v>56</v>
      </c>
      <c r="N4" s="113" t="s">
        <v>57</v>
      </c>
      <c r="O4" s="124" t="s">
        <v>58</v>
      </c>
      <c r="P4" s="125" t="s">
        <v>59</v>
      </c>
      <c r="Q4" s="125" t="s">
        <v>60</v>
      </c>
      <c r="R4" s="125" t="s">
        <v>61</v>
      </c>
      <c r="S4" s="125" t="s">
        <v>62</v>
      </c>
      <c r="T4" s="125" t="s">
        <v>63</v>
      </c>
      <c r="U4" s="125" t="s">
        <v>64</v>
      </c>
      <c r="V4" s="125" t="s">
        <v>65</v>
      </c>
      <c r="W4" s="126" t="s">
        <v>66</v>
      </c>
      <c r="X4" s="127" t="s">
        <v>68</v>
      </c>
      <c r="Y4" s="128" t="s">
        <v>69</v>
      </c>
      <c r="Z4" s="128" t="s">
        <v>70</v>
      </c>
      <c r="AA4" s="128" t="s">
        <v>71</v>
      </c>
      <c r="AB4" s="128" t="s">
        <v>72</v>
      </c>
      <c r="AC4" s="128" t="s">
        <v>73</v>
      </c>
      <c r="AD4" s="128" t="s">
        <v>74</v>
      </c>
      <c r="AE4" s="113" t="s">
        <v>75</v>
      </c>
      <c r="AF4" s="54"/>
      <c r="AG4" s="95"/>
    </row>
    <row r="5" spans="1:33" ht="12.75">
      <c r="A5" s="21">
        <v>149</v>
      </c>
      <c r="B5" s="21" t="s">
        <v>178</v>
      </c>
      <c r="C5" s="21"/>
      <c r="D5" s="36">
        <v>181</v>
      </c>
      <c r="E5" s="13">
        <v>2.9</v>
      </c>
      <c r="F5" s="13">
        <v>24.8</v>
      </c>
      <c r="G5" s="13">
        <v>4.7</v>
      </c>
      <c r="H5" s="13">
        <v>67</v>
      </c>
      <c r="I5" s="37">
        <v>0.34</v>
      </c>
      <c r="J5" s="36">
        <v>350</v>
      </c>
      <c r="K5" s="13">
        <v>8</v>
      </c>
      <c r="L5" s="13"/>
      <c r="M5" s="13"/>
      <c r="N5" s="37"/>
      <c r="O5" s="30">
        <v>1500</v>
      </c>
      <c r="P5" s="16">
        <v>300</v>
      </c>
      <c r="Q5" s="16">
        <v>82</v>
      </c>
      <c r="R5" s="16">
        <v>14</v>
      </c>
      <c r="S5" s="16">
        <v>1.5</v>
      </c>
      <c r="T5" s="16">
        <v>0.18</v>
      </c>
      <c r="U5" s="16">
        <v>15</v>
      </c>
      <c r="V5" s="16">
        <v>29.5</v>
      </c>
      <c r="W5" s="31"/>
      <c r="X5" s="36"/>
      <c r="Y5" s="13"/>
      <c r="Z5" s="13"/>
      <c r="AA5" s="13"/>
      <c r="AB5" s="13"/>
      <c r="AC5" s="13"/>
      <c r="AD5" s="13"/>
      <c r="AE5" s="37"/>
      <c r="AF5" s="21">
        <v>30</v>
      </c>
      <c r="AG5" s="21"/>
    </row>
    <row r="6" spans="1:33" ht="12.75">
      <c r="A6" s="21">
        <v>150</v>
      </c>
      <c r="B6" s="21" t="s">
        <v>179</v>
      </c>
      <c r="C6" s="21" t="s">
        <v>7</v>
      </c>
      <c r="D6" s="36">
        <v>45</v>
      </c>
      <c r="E6" s="13">
        <v>0.8</v>
      </c>
      <c r="F6" s="15">
        <v>0.6</v>
      </c>
      <c r="G6" s="15">
        <v>9.9</v>
      </c>
      <c r="H6" s="15">
        <v>88</v>
      </c>
      <c r="I6" s="37">
        <v>0.4</v>
      </c>
      <c r="J6" s="36">
        <v>2800</v>
      </c>
      <c r="K6" s="15">
        <v>30</v>
      </c>
      <c r="L6" s="15">
        <v>80</v>
      </c>
      <c r="M6" s="15">
        <v>6800</v>
      </c>
      <c r="N6" s="37">
        <v>700</v>
      </c>
      <c r="O6" s="30">
        <v>5</v>
      </c>
      <c r="P6" s="14">
        <v>294</v>
      </c>
      <c r="Q6" s="14">
        <v>15.8</v>
      </c>
      <c r="R6" s="14">
        <v>11.3</v>
      </c>
      <c r="S6" s="14">
        <v>0.5</v>
      </c>
      <c r="T6" s="14">
        <v>0.11</v>
      </c>
      <c r="U6" s="16">
        <v>21</v>
      </c>
      <c r="V6" s="16">
        <v>6</v>
      </c>
      <c r="W6" s="31">
        <v>1.2</v>
      </c>
      <c r="X6" s="36"/>
      <c r="Y6" s="13"/>
      <c r="Z6" s="13"/>
      <c r="AA6" s="13"/>
      <c r="AB6" s="13"/>
      <c r="AC6" s="13"/>
      <c r="AD6" s="13"/>
      <c r="AE6" s="37"/>
      <c r="AF6" s="21"/>
      <c r="AG6" s="21">
        <v>76</v>
      </c>
    </row>
    <row r="7" spans="1:33" ht="12.75">
      <c r="A7" s="21">
        <v>151</v>
      </c>
      <c r="B7" s="21" t="s">
        <v>179</v>
      </c>
      <c r="C7" s="21" t="s">
        <v>129</v>
      </c>
      <c r="D7" s="36">
        <v>72</v>
      </c>
      <c r="E7" s="13">
        <v>0.5</v>
      </c>
      <c r="F7" s="15">
        <v>0.3</v>
      </c>
      <c r="G7" s="15">
        <v>18</v>
      </c>
      <c r="H7" s="15">
        <v>80.6</v>
      </c>
      <c r="I7" s="37">
        <v>0.5</v>
      </c>
      <c r="J7" s="36">
        <v>1200</v>
      </c>
      <c r="K7" s="15">
        <v>18</v>
      </c>
      <c r="L7" s="15">
        <v>20</v>
      </c>
      <c r="M7" s="15">
        <v>4000</v>
      </c>
      <c r="N7" s="37">
        <v>300</v>
      </c>
      <c r="O7" s="30">
        <v>1.5</v>
      </c>
      <c r="P7" s="14">
        <v>135</v>
      </c>
      <c r="Q7" s="14">
        <v>10</v>
      </c>
      <c r="R7" s="14">
        <v>7.2</v>
      </c>
      <c r="S7" s="14">
        <v>0.5</v>
      </c>
      <c r="T7" s="14">
        <v>0.05</v>
      </c>
      <c r="U7" s="16">
        <v>14</v>
      </c>
      <c r="V7" s="16">
        <v>1</v>
      </c>
      <c r="W7" s="31">
        <v>1.5</v>
      </c>
      <c r="X7" s="36"/>
      <c r="Y7" s="13"/>
      <c r="Z7" s="13"/>
      <c r="AA7" s="13"/>
      <c r="AB7" s="13"/>
      <c r="AC7" s="13"/>
      <c r="AD7" s="13"/>
      <c r="AE7" s="37"/>
      <c r="AF7" s="21"/>
      <c r="AG7" s="21">
        <v>69</v>
      </c>
    </row>
    <row r="8" spans="1:33" ht="12.75">
      <c r="A8" s="21">
        <v>152</v>
      </c>
      <c r="B8" s="21" t="s">
        <v>179</v>
      </c>
      <c r="C8" s="21" t="s">
        <v>176</v>
      </c>
      <c r="D8" s="36">
        <v>50</v>
      </c>
      <c r="E8" s="15">
        <v>0.45</v>
      </c>
      <c r="F8" s="15">
        <v>0.7</v>
      </c>
      <c r="G8" s="15">
        <v>11.8</v>
      </c>
      <c r="H8" s="15">
        <v>86.4</v>
      </c>
      <c r="I8" s="37">
        <v>0.5</v>
      </c>
      <c r="J8" s="36">
        <v>1100</v>
      </c>
      <c r="K8" s="15">
        <v>8</v>
      </c>
      <c r="L8" s="15">
        <v>13</v>
      </c>
      <c r="M8" s="15">
        <v>900</v>
      </c>
      <c r="N8" s="37">
        <v>240</v>
      </c>
      <c r="O8" s="30">
        <v>3.5</v>
      </c>
      <c r="P8" s="14">
        <v>98</v>
      </c>
      <c r="Q8" s="14">
        <v>8.2</v>
      </c>
      <c r="R8" s="16"/>
      <c r="S8" s="14">
        <v>0.3</v>
      </c>
      <c r="T8" s="16"/>
      <c r="U8" s="16">
        <v>11.8</v>
      </c>
      <c r="V8" s="16"/>
      <c r="W8" s="31"/>
      <c r="X8" s="36"/>
      <c r="Y8" s="13"/>
      <c r="Z8" s="13"/>
      <c r="AA8" s="13"/>
      <c r="AB8" s="13"/>
      <c r="AC8" s="13"/>
      <c r="AD8" s="13"/>
      <c r="AE8" s="37"/>
      <c r="AF8" s="21"/>
      <c r="AG8" s="21"/>
    </row>
    <row r="9" spans="1:33" ht="12.75">
      <c r="A9" s="21">
        <v>153</v>
      </c>
      <c r="B9" s="21" t="s">
        <v>180</v>
      </c>
      <c r="C9" s="21" t="s">
        <v>7</v>
      </c>
      <c r="D9" s="36">
        <v>53</v>
      </c>
      <c r="E9" s="15">
        <v>0.8</v>
      </c>
      <c r="F9" s="15">
        <v>0.6</v>
      </c>
      <c r="G9" s="15">
        <v>13.1</v>
      </c>
      <c r="H9" s="15">
        <v>85.1</v>
      </c>
      <c r="I9" s="37">
        <v>0.5</v>
      </c>
      <c r="J9" s="36">
        <v>270</v>
      </c>
      <c r="K9" s="15">
        <v>70</v>
      </c>
      <c r="L9" s="15">
        <v>37</v>
      </c>
      <c r="M9" s="15">
        <v>12000</v>
      </c>
      <c r="N9" s="37">
        <v>220</v>
      </c>
      <c r="O9" s="30">
        <v>1.4</v>
      </c>
      <c r="P9" s="14">
        <v>79</v>
      </c>
      <c r="Q9" s="14">
        <v>14</v>
      </c>
      <c r="R9" s="14">
        <v>9.3</v>
      </c>
      <c r="S9" s="14">
        <v>0.8</v>
      </c>
      <c r="T9" s="14">
        <v>0.14</v>
      </c>
      <c r="U9" s="16">
        <v>11.8</v>
      </c>
      <c r="V9" s="16">
        <v>11</v>
      </c>
      <c r="W9" s="31">
        <v>8</v>
      </c>
      <c r="X9" s="36"/>
      <c r="Y9" s="13"/>
      <c r="Z9" s="13"/>
      <c r="AA9" s="13"/>
      <c r="AB9" s="13"/>
      <c r="AC9" s="13"/>
      <c r="AD9" s="13"/>
      <c r="AE9" s="37"/>
      <c r="AF9" s="21"/>
      <c r="AG9" s="21">
        <v>27</v>
      </c>
    </row>
    <row r="10" spans="1:33" ht="12.75">
      <c r="A10" s="21">
        <v>154</v>
      </c>
      <c r="B10" s="21" t="s">
        <v>181</v>
      </c>
      <c r="C10" s="21" t="s">
        <v>130</v>
      </c>
      <c r="D10" s="36">
        <v>65</v>
      </c>
      <c r="E10" s="15">
        <v>1.3</v>
      </c>
      <c r="F10" s="15">
        <v>0.6</v>
      </c>
      <c r="G10" s="15">
        <v>15.9</v>
      </c>
      <c r="H10" s="15">
        <v>81.6</v>
      </c>
      <c r="I10" s="37">
        <v>0.45</v>
      </c>
      <c r="J10" s="36">
        <v>670</v>
      </c>
      <c r="K10" s="15">
        <v>50</v>
      </c>
      <c r="L10" s="15">
        <v>55</v>
      </c>
      <c r="M10" s="15">
        <v>8000</v>
      </c>
      <c r="N10" s="37">
        <v>320</v>
      </c>
      <c r="O10" s="30">
        <v>2.5</v>
      </c>
      <c r="P10" s="14">
        <v>267</v>
      </c>
      <c r="Q10" s="14">
        <v>17.5</v>
      </c>
      <c r="R10" s="14">
        <v>10.2</v>
      </c>
      <c r="S10" s="14">
        <v>0.4</v>
      </c>
      <c r="T10" s="14">
        <v>0.07</v>
      </c>
      <c r="U10" s="16">
        <v>21</v>
      </c>
      <c r="V10" s="16">
        <v>6.8</v>
      </c>
      <c r="W10" s="31">
        <v>0.9</v>
      </c>
      <c r="X10" s="36"/>
      <c r="Y10" s="13"/>
      <c r="Z10" s="13"/>
      <c r="AA10" s="13"/>
      <c r="AB10" s="13"/>
      <c r="AC10" s="13"/>
      <c r="AD10" s="13"/>
      <c r="AE10" s="37"/>
      <c r="AF10" s="21"/>
      <c r="AG10" s="21">
        <v>67</v>
      </c>
    </row>
    <row r="11" spans="1:33" ht="12.75">
      <c r="A11" s="21">
        <v>155</v>
      </c>
      <c r="B11" s="21" t="s">
        <v>181</v>
      </c>
      <c r="C11" s="21" t="s">
        <v>210</v>
      </c>
      <c r="D11" s="36">
        <v>23</v>
      </c>
      <c r="E11" s="15">
        <v>0.8</v>
      </c>
      <c r="F11" s="15">
        <v>0.4</v>
      </c>
      <c r="G11" s="15">
        <v>9.1</v>
      </c>
      <c r="H11" s="15">
        <v>89.2</v>
      </c>
      <c r="I11" s="37"/>
      <c r="J11" s="36">
        <v>300</v>
      </c>
      <c r="K11" s="15">
        <v>30</v>
      </c>
      <c r="L11" s="15">
        <v>20</v>
      </c>
      <c r="M11" s="15">
        <v>6000</v>
      </c>
      <c r="N11" s="37">
        <v>200</v>
      </c>
      <c r="O11" s="30">
        <v>1.5</v>
      </c>
      <c r="P11" s="14">
        <v>108</v>
      </c>
      <c r="Q11" s="14">
        <v>7.1</v>
      </c>
      <c r="R11" s="14">
        <v>4.1</v>
      </c>
      <c r="S11" s="14">
        <v>0.11</v>
      </c>
      <c r="T11" s="14">
        <v>0.04</v>
      </c>
      <c r="U11" s="16">
        <v>7.4</v>
      </c>
      <c r="V11" s="16">
        <v>2.8</v>
      </c>
      <c r="W11" s="31">
        <v>0.1</v>
      </c>
      <c r="X11" s="36"/>
      <c r="Y11" s="13"/>
      <c r="Z11" s="13"/>
      <c r="AA11" s="13"/>
      <c r="AB11" s="13"/>
      <c r="AC11" s="13"/>
      <c r="AD11" s="13"/>
      <c r="AE11" s="37"/>
      <c r="AF11" s="21"/>
      <c r="AG11" s="21">
        <v>29</v>
      </c>
    </row>
    <row r="12" spans="1:33" ht="12.75">
      <c r="A12" s="21">
        <v>156</v>
      </c>
      <c r="B12" s="21" t="s">
        <v>182</v>
      </c>
      <c r="C12" s="21" t="s">
        <v>130</v>
      </c>
      <c r="D12" s="36">
        <v>58</v>
      </c>
      <c r="E12" s="15">
        <v>0.75</v>
      </c>
      <c r="F12" s="15">
        <v>0.3</v>
      </c>
      <c r="G12" s="15">
        <v>15.5</v>
      </c>
      <c r="H12" s="15">
        <v>82.5</v>
      </c>
      <c r="I12" s="37">
        <v>0.55</v>
      </c>
      <c r="J12" s="36">
        <v>300</v>
      </c>
      <c r="K12" s="15">
        <v>110</v>
      </c>
      <c r="L12" s="15">
        <v>40</v>
      </c>
      <c r="M12" s="15">
        <v>5000</v>
      </c>
      <c r="N12" s="37">
        <v>500</v>
      </c>
      <c r="O12" s="30">
        <v>0.8</v>
      </c>
      <c r="P12" s="14">
        <v>195</v>
      </c>
      <c r="Q12" s="14">
        <v>17</v>
      </c>
      <c r="R12" s="14">
        <v>8.5</v>
      </c>
      <c r="S12" s="14">
        <v>0.4</v>
      </c>
      <c r="T12" s="14">
        <v>0.08</v>
      </c>
      <c r="U12" s="16">
        <v>21</v>
      </c>
      <c r="V12" s="16">
        <v>3</v>
      </c>
      <c r="W12" s="31">
        <v>1.5</v>
      </c>
      <c r="X12" s="36"/>
      <c r="Y12" s="13"/>
      <c r="Z12" s="13"/>
      <c r="AA12" s="13"/>
      <c r="AB12" s="13"/>
      <c r="AC12" s="13"/>
      <c r="AD12" s="13"/>
      <c r="AE12" s="37"/>
      <c r="AF12" s="21"/>
      <c r="AG12" s="21">
        <v>77</v>
      </c>
    </row>
    <row r="13" spans="1:33" ht="12.75">
      <c r="A13" s="21">
        <v>157</v>
      </c>
      <c r="B13" s="21" t="s">
        <v>182</v>
      </c>
      <c r="C13" s="21" t="s">
        <v>130</v>
      </c>
      <c r="D13" s="36">
        <v>71</v>
      </c>
      <c r="E13" s="15">
        <v>0.4</v>
      </c>
      <c r="F13" s="13"/>
      <c r="G13" s="15">
        <v>19.5</v>
      </c>
      <c r="H13" s="15">
        <v>80</v>
      </c>
      <c r="I13" s="37"/>
      <c r="J13" s="36"/>
      <c r="K13" s="15">
        <v>35</v>
      </c>
      <c r="L13" s="15">
        <v>85</v>
      </c>
      <c r="M13" s="15">
        <v>1000</v>
      </c>
      <c r="N13" s="37">
        <v>400</v>
      </c>
      <c r="O13" s="30">
        <v>7</v>
      </c>
      <c r="P13" s="14">
        <v>240</v>
      </c>
      <c r="Q13" s="14">
        <v>25</v>
      </c>
      <c r="R13" s="16"/>
      <c r="S13" s="14">
        <v>1.3</v>
      </c>
      <c r="T13" s="16"/>
      <c r="U13" s="16">
        <v>40</v>
      </c>
      <c r="V13" s="16"/>
      <c r="W13" s="31"/>
      <c r="X13" s="36"/>
      <c r="Y13" s="13"/>
      <c r="Z13" s="13"/>
      <c r="AA13" s="13"/>
      <c r="AB13" s="13"/>
      <c r="AC13" s="13"/>
      <c r="AD13" s="13"/>
      <c r="AE13" s="37"/>
      <c r="AF13" s="21"/>
      <c r="AG13" s="21"/>
    </row>
    <row r="14" spans="1:33" ht="12.75">
      <c r="A14" s="21">
        <v>158</v>
      </c>
      <c r="B14" s="21" t="s">
        <v>183</v>
      </c>
      <c r="C14" s="21" t="s">
        <v>130</v>
      </c>
      <c r="D14" s="36">
        <v>45</v>
      </c>
      <c r="E14" s="13">
        <v>1.1</v>
      </c>
      <c r="F14" s="15">
        <v>0.5</v>
      </c>
      <c r="G14" s="15">
        <v>11.1</v>
      </c>
      <c r="H14" s="15">
        <v>86</v>
      </c>
      <c r="I14" s="37">
        <v>1.2</v>
      </c>
      <c r="J14" s="36">
        <v>160</v>
      </c>
      <c r="K14" s="15">
        <v>38</v>
      </c>
      <c r="L14" s="15">
        <v>65</v>
      </c>
      <c r="M14" s="15">
        <v>27000</v>
      </c>
      <c r="N14" s="37">
        <v>300</v>
      </c>
      <c r="O14" s="30">
        <v>2.5</v>
      </c>
      <c r="P14" s="14">
        <v>180</v>
      </c>
      <c r="Q14" s="14">
        <v>40</v>
      </c>
      <c r="R14" s="14">
        <v>22</v>
      </c>
      <c r="S14" s="14">
        <v>1.6</v>
      </c>
      <c r="T14" s="14">
        <v>0.7</v>
      </c>
      <c r="U14" s="16">
        <v>31</v>
      </c>
      <c r="V14" s="16">
        <v>17.8</v>
      </c>
      <c r="W14" s="31">
        <v>22</v>
      </c>
      <c r="X14" s="36"/>
      <c r="Y14" s="13"/>
      <c r="Z14" s="13"/>
      <c r="AA14" s="13"/>
      <c r="AB14" s="13"/>
      <c r="AC14" s="13"/>
      <c r="AD14" s="13"/>
      <c r="AE14" s="37"/>
      <c r="AF14" s="21"/>
      <c r="AG14" s="21">
        <v>64</v>
      </c>
    </row>
    <row r="15" spans="1:33" ht="12.75">
      <c r="A15" s="21">
        <v>159</v>
      </c>
      <c r="B15" s="21" t="s">
        <v>183</v>
      </c>
      <c r="C15" s="21" t="s">
        <v>130</v>
      </c>
      <c r="D15" s="36">
        <v>38</v>
      </c>
      <c r="E15" s="15">
        <v>0.2</v>
      </c>
      <c r="F15" s="13"/>
      <c r="G15" s="15">
        <v>10.6</v>
      </c>
      <c r="H15" s="15">
        <v>89</v>
      </c>
      <c r="I15" s="37"/>
      <c r="J15" s="36">
        <v>100</v>
      </c>
      <c r="K15" s="15">
        <v>25</v>
      </c>
      <c r="L15" s="15">
        <v>41</v>
      </c>
      <c r="M15" s="15">
        <v>15000</v>
      </c>
      <c r="N15" s="37">
        <v>250</v>
      </c>
      <c r="O15" s="30"/>
      <c r="P15" s="16"/>
      <c r="Q15" s="14">
        <v>23</v>
      </c>
      <c r="R15" s="16"/>
      <c r="S15" s="14">
        <v>0.8</v>
      </c>
      <c r="T15" s="16"/>
      <c r="U15" s="16">
        <v>11</v>
      </c>
      <c r="V15" s="16"/>
      <c r="W15" s="31"/>
      <c r="X15" s="36"/>
      <c r="Y15" s="13"/>
      <c r="Z15" s="13"/>
      <c r="AA15" s="13"/>
      <c r="AB15" s="13"/>
      <c r="AC15" s="13"/>
      <c r="AD15" s="13"/>
      <c r="AE15" s="37"/>
      <c r="AF15" s="21"/>
      <c r="AG15" s="21"/>
    </row>
    <row r="16" spans="1:33" ht="12.75">
      <c r="A16" s="21">
        <v>160</v>
      </c>
      <c r="B16" s="21" t="s">
        <v>184</v>
      </c>
      <c r="C16" s="21" t="s">
        <v>211</v>
      </c>
      <c r="D16" s="36">
        <v>40</v>
      </c>
      <c r="E16" s="15">
        <v>0.8</v>
      </c>
      <c r="F16" s="15">
        <v>0.6</v>
      </c>
      <c r="G16" s="15">
        <v>8.9</v>
      </c>
      <c r="H16" s="15">
        <v>88.8</v>
      </c>
      <c r="I16" s="37">
        <v>0.7</v>
      </c>
      <c r="J16" s="36">
        <v>63</v>
      </c>
      <c r="K16" s="15">
        <v>30</v>
      </c>
      <c r="L16" s="15">
        <v>70</v>
      </c>
      <c r="M16" s="15">
        <v>58000</v>
      </c>
      <c r="N16" s="37">
        <v>280</v>
      </c>
      <c r="O16" s="30">
        <v>1.8</v>
      </c>
      <c r="P16" s="14">
        <v>161</v>
      </c>
      <c r="Q16" s="14">
        <v>27</v>
      </c>
      <c r="R16" s="14">
        <v>11.8</v>
      </c>
      <c r="S16" s="14">
        <v>0.8</v>
      </c>
      <c r="T16" s="14">
        <v>0.12</v>
      </c>
      <c r="U16" s="16">
        <v>26</v>
      </c>
      <c r="V16" s="16">
        <v>12</v>
      </c>
      <c r="W16" s="31">
        <v>15</v>
      </c>
      <c r="X16" s="36"/>
      <c r="Y16" s="13"/>
      <c r="Z16" s="13"/>
      <c r="AA16" s="13"/>
      <c r="AB16" s="13"/>
      <c r="AC16" s="13"/>
      <c r="AD16" s="13"/>
      <c r="AE16" s="37"/>
      <c r="AF16" s="21"/>
      <c r="AG16" s="21">
        <v>43</v>
      </c>
    </row>
    <row r="17" spans="1:33" ht="12.75">
      <c r="A17" s="21">
        <v>161</v>
      </c>
      <c r="B17" s="21" t="s">
        <v>185</v>
      </c>
      <c r="C17" s="21" t="s">
        <v>130</v>
      </c>
      <c r="D17" s="36">
        <v>25</v>
      </c>
      <c r="E17" s="15">
        <v>1.8</v>
      </c>
      <c r="F17" s="15">
        <v>0.1</v>
      </c>
      <c r="G17" s="15">
        <v>5.3</v>
      </c>
      <c r="H17" s="15">
        <v>92</v>
      </c>
      <c r="I17" s="37">
        <v>0.5</v>
      </c>
      <c r="J17" s="36">
        <v>60</v>
      </c>
      <c r="K17" s="15">
        <v>20</v>
      </c>
      <c r="L17" s="15">
        <v>45</v>
      </c>
      <c r="M17" s="15">
        <v>20000</v>
      </c>
      <c r="N17" s="37"/>
      <c r="O17" s="30">
        <v>0.8</v>
      </c>
      <c r="P17" s="14">
        <v>212</v>
      </c>
      <c r="Q17" s="14">
        <v>31.6</v>
      </c>
      <c r="R17" s="14">
        <v>10.6</v>
      </c>
      <c r="S17" s="14">
        <v>0.43</v>
      </c>
      <c r="T17" s="14">
        <v>0.11</v>
      </c>
      <c r="U17" s="16">
        <v>29.7</v>
      </c>
      <c r="V17" s="16">
        <v>12.6</v>
      </c>
      <c r="W17" s="31">
        <v>23.2</v>
      </c>
      <c r="X17" s="36"/>
      <c r="Y17" s="13"/>
      <c r="Z17" s="13"/>
      <c r="AA17" s="13"/>
      <c r="AB17" s="13"/>
      <c r="AC17" s="13"/>
      <c r="AD17" s="13"/>
      <c r="AE17" s="37"/>
      <c r="AF17" s="21"/>
      <c r="AG17" s="21">
        <v>50</v>
      </c>
    </row>
    <row r="18" spans="1:33" ht="12.75">
      <c r="A18" s="21">
        <v>162</v>
      </c>
      <c r="B18" s="21" t="s">
        <v>186</v>
      </c>
      <c r="C18" s="21" t="s">
        <v>130</v>
      </c>
      <c r="D18" s="36">
        <v>60</v>
      </c>
      <c r="E18" s="15">
        <v>2.5</v>
      </c>
      <c r="F18" s="15">
        <v>0.8</v>
      </c>
      <c r="G18" s="15">
        <v>16.2</v>
      </c>
      <c r="H18" s="15">
        <v>80.3</v>
      </c>
      <c r="I18" s="37">
        <v>0.3</v>
      </c>
      <c r="J18" s="36"/>
      <c r="K18" s="13"/>
      <c r="L18" s="15">
        <v>10</v>
      </c>
      <c r="M18" s="15">
        <v>5000</v>
      </c>
      <c r="N18" s="37">
        <v>100</v>
      </c>
      <c r="O18" s="30">
        <v>0.9</v>
      </c>
      <c r="P18" s="14">
        <v>204</v>
      </c>
      <c r="Q18" s="14">
        <v>5.6</v>
      </c>
      <c r="R18" s="14">
        <v>3.1</v>
      </c>
      <c r="S18" s="14">
        <v>0.8</v>
      </c>
      <c r="T18" s="14">
        <v>0.07</v>
      </c>
      <c r="U18" s="16">
        <v>9.8</v>
      </c>
      <c r="V18" s="16">
        <v>4.2</v>
      </c>
      <c r="W18" s="31">
        <v>52.5</v>
      </c>
      <c r="X18" s="36"/>
      <c r="Y18" s="13"/>
      <c r="Z18" s="13"/>
      <c r="AA18" s="13"/>
      <c r="AB18" s="13"/>
      <c r="AC18" s="13"/>
      <c r="AD18" s="13"/>
      <c r="AE18" s="37"/>
      <c r="AF18" s="21"/>
      <c r="AG18" s="21">
        <v>35</v>
      </c>
    </row>
    <row r="19" spans="1:33" ht="12.75">
      <c r="A19" s="21">
        <v>163</v>
      </c>
      <c r="B19" s="21" t="s">
        <v>187</v>
      </c>
      <c r="C19" s="21" t="s">
        <v>130</v>
      </c>
      <c r="D19" s="36">
        <v>42</v>
      </c>
      <c r="E19" s="15">
        <v>1.3</v>
      </c>
      <c r="F19" s="15">
        <v>0.2</v>
      </c>
      <c r="G19" s="15">
        <v>9.5</v>
      </c>
      <c r="H19" s="15">
        <v>88.2</v>
      </c>
      <c r="I19" s="37">
        <v>0.6</v>
      </c>
      <c r="J19" s="36">
        <v>230</v>
      </c>
      <c r="K19" s="15">
        <v>60</v>
      </c>
      <c r="L19" s="15">
        <v>140</v>
      </c>
      <c r="M19" s="15">
        <v>30000</v>
      </c>
      <c r="N19" s="37"/>
      <c r="O19" s="30">
        <v>2</v>
      </c>
      <c r="P19" s="14">
        <v>230</v>
      </c>
      <c r="Q19" s="14">
        <v>28.3</v>
      </c>
      <c r="R19" s="14">
        <v>10.2</v>
      </c>
      <c r="S19" s="14">
        <v>0.7</v>
      </c>
      <c r="T19" s="14">
        <v>0.13</v>
      </c>
      <c r="U19" s="16">
        <v>35</v>
      </c>
      <c r="V19" s="16">
        <v>21</v>
      </c>
      <c r="W19" s="31">
        <v>10.1</v>
      </c>
      <c r="X19" s="36"/>
      <c r="Y19" s="13"/>
      <c r="Z19" s="13"/>
      <c r="AA19" s="13"/>
      <c r="AB19" s="13"/>
      <c r="AC19" s="13"/>
      <c r="AD19" s="13"/>
      <c r="AE19" s="37"/>
      <c r="AF19" s="21"/>
      <c r="AG19" s="21">
        <v>27</v>
      </c>
    </row>
    <row r="20" spans="1:33" ht="12.75">
      <c r="A20" s="21">
        <v>164</v>
      </c>
      <c r="B20" s="21" t="s">
        <v>188</v>
      </c>
      <c r="C20" s="21" t="s">
        <v>130</v>
      </c>
      <c r="D20" s="36">
        <v>55</v>
      </c>
      <c r="E20" s="15">
        <v>0.66</v>
      </c>
      <c r="F20" s="13"/>
      <c r="G20" s="15">
        <v>13.3</v>
      </c>
      <c r="H20" s="15">
        <v>85.6</v>
      </c>
      <c r="I20" s="37">
        <v>0.36</v>
      </c>
      <c r="J20" s="36">
        <v>40</v>
      </c>
      <c r="K20" s="15">
        <v>35</v>
      </c>
      <c r="L20" s="13"/>
      <c r="M20" s="15">
        <v>4000</v>
      </c>
      <c r="N20" s="37"/>
      <c r="O20" s="30">
        <v>3.2</v>
      </c>
      <c r="P20" s="14">
        <v>318</v>
      </c>
      <c r="Q20" s="14">
        <v>14.1</v>
      </c>
      <c r="R20" s="14">
        <v>7.4</v>
      </c>
      <c r="S20" s="14">
        <v>0.26</v>
      </c>
      <c r="T20" s="14">
        <v>0.05</v>
      </c>
      <c r="U20" s="16">
        <v>21.3</v>
      </c>
      <c r="V20" s="16">
        <v>12.3</v>
      </c>
      <c r="W20" s="31">
        <v>0.2</v>
      </c>
      <c r="X20" s="36"/>
      <c r="Y20" s="13"/>
      <c r="Z20" s="13"/>
      <c r="AA20" s="13"/>
      <c r="AB20" s="13"/>
      <c r="AC20" s="13"/>
      <c r="AD20" s="13"/>
      <c r="AE20" s="37"/>
      <c r="AF20" s="21"/>
      <c r="AG20" s="21">
        <v>38</v>
      </c>
    </row>
    <row r="21" spans="1:33" ht="12.75">
      <c r="A21" s="21">
        <v>165</v>
      </c>
      <c r="B21" s="21" t="s">
        <v>189</v>
      </c>
      <c r="C21" s="21" t="s">
        <v>130</v>
      </c>
      <c r="D21" s="36">
        <v>69</v>
      </c>
      <c r="E21" s="15">
        <v>1.3</v>
      </c>
      <c r="F21" s="15">
        <v>0.4</v>
      </c>
      <c r="G21" s="15">
        <v>16.1</v>
      </c>
      <c r="H21" s="15">
        <v>81.9</v>
      </c>
      <c r="I21" s="37">
        <v>0.1</v>
      </c>
      <c r="J21" s="36">
        <v>78</v>
      </c>
      <c r="K21" s="15">
        <v>80</v>
      </c>
      <c r="L21" s="15">
        <v>65</v>
      </c>
      <c r="M21" s="15">
        <v>2000</v>
      </c>
      <c r="N21" s="37">
        <v>540</v>
      </c>
      <c r="O21" s="30">
        <v>3</v>
      </c>
      <c r="P21" s="14">
        <v>218</v>
      </c>
      <c r="Q21" s="14">
        <v>44</v>
      </c>
      <c r="R21" s="14">
        <v>20</v>
      </c>
      <c r="S21" s="14">
        <v>0.7</v>
      </c>
      <c r="T21" s="14">
        <v>0.06</v>
      </c>
      <c r="U21" s="16">
        <v>33</v>
      </c>
      <c r="V21" s="16">
        <v>12</v>
      </c>
      <c r="W21" s="31">
        <v>17</v>
      </c>
      <c r="X21" s="36"/>
      <c r="Y21" s="13"/>
      <c r="Z21" s="13"/>
      <c r="AA21" s="13"/>
      <c r="AB21" s="13"/>
      <c r="AC21" s="13"/>
      <c r="AD21" s="13"/>
      <c r="AE21" s="37"/>
      <c r="AF21" s="21"/>
      <c r="AG21" s="21">
        <v>69</v>
      </c>
    </row>
    <row r="22" spans="1:33" ht="12.75">
      <c r="A22" s="21">
        <v>166</v>
      </c>
      <c r="B22" s="21" t="s">
        <v>190</v>
      </c>
      <c r="C22" s="21" t="s">
        <v>130</v>
      </c>
      <c r="D22" s="36">
        <v>36</v>
      </c>
      <c r="E22" s="15">
        <v>1</v>
      </c>
      <c r="F22" s="15">
        <v>1.5</v>
      </c>
      <c r="G22" s="15">
        <v>9.3</v>
      </c>
      <c r="H22" s="15">
        <v>87.8</v>
      </c>
      <c r="I22" s="37">
        <v>0.4</v>
      </c>
      <c r="J22" s="36">
        <v>140</v>
      </c>
      <c r="K22" s="15">
        <v>50</v>
      </c>
      <c r="L22" s="15">
        <v>35</v>
      </c>
      <c r="M22" s="15">
        <v>50000</v>
      </c>
      <c r="N22" s="37">
        <v>150</v>
      </c>
      <c r="O22" s="30">
        <v>6</v>
      </c>
      <c r="P22" s="14">
        <v>142</v>
      </c>
      <c r="Q22" s="14">
        <v>58</v>
      </c>
      <c r="R22" s="14">
        <v>10.2</v>
      </c>
      <c r="S22" s="14">
        <v>0.4</v>
      </c>
      <c r="T22" s="14">
        <v>0.26</v>
      </c>
      <c r="U22" s="16">
        <v>19.5</v>
      </c>
      <c r="V22" s="16">
        <v>10.2</v>
      </c>
      <c r="W22" s="31">
        <v>5.1</v>
      </c>
      <c r="X22" s="36"/>
      <c r="Y22" s="13"/>
      <c r="Z22" s="13"/>
      <c r="AA22" s="13"/>
      <c r="AB22" s="13"/>
      <c r="AC22" s="13"/>
      <c r="AD22" s="13"/>
      <c r="AE22" s="37"/>
      <c r="AF22" s="21"/>
      <c r="AG22" s="21">
        <v>85</v>
      </c>
    </row>
    <row r="23" spans="1:33" ht="12.75">
      <c r="A23" s="21">
        <v>167</v>
      </c>
      <c r="B23" s="21" t="s">
        <v>190</v>
      </c>
      <c r="C23" s="21" t="s">
        <v>212</v>
      </c>
      <c r="D23" s="36">
        <v>25</v>
      </c>
      <c r="E23" s="15">
        <v>0.5</v>
      </c>
      <c r="F23" s="15">
        <v>0.3</v>
      </c>
      <c r="G23" s="15">
        <v>8.1</v>
      </c>
      <c r="H23" s="15">
        <v>91</v>
      </c>
      <c r="I23" s="37">
        <v>0.2</v>
      </c>
      <c r="J23" s="36">
        <v>30</v>
      </c>
      <c r="K23" s="15">
        <v>45</v>
      </c>
      <c r="L23" s="15">
        <v>30</v>
      </c>
      <c r="M23" s="15">
        <v>45000</v>
      </c>
      <c r="N23" s="37">
        <v>100</v>
      </c>
      <c r="O23" s="30">
        <v>1.5</v>
      </c>
      <c r="P23" s="14">
        <v>142</v>
      </c>
      <c r="Q23" s="14">
        <v>12.5</v>
      </c>
      <c r="R23" s="14">
        <v>6.6</v>
      </c>
      <c r="S23" s="14">
        <v>0.2</v>
      </c>
      <c r="T23" s="14">
        <v>0.13</v>
      </c>
      <c r="U23" s="16">
        <v>10.7</v>
      </c>
      <c r="V23" s="16">
        <v>2</v>
      </c>
      <c r="W23" s="31">
        <v>2.6</v>
      </c>
      <c r="X23" s="36"/>
      <c r="Y23" s="13"/>
      <c r="Z23" s="13"/>
      <c r="AA23" s="13"/>
      <c r="AB23" s="13"/>
      <c r="AC23" s="13"/>
      <c r="AD23" s="13"/>
      <c r="AE23" s="37"/>
      <c r="AF23" s="21"/>
      <c r="AG23" s="21">
        <v>38</v>
      </c>
    </row>
    <row r="24" spans="1:33" ht="12.75">
      <c r="A24" s="21">
        <v>168</v>
      </c>
      <c r="B24" s="21" t="s">
        <v>191</v>
      </c>
      <c r="C24" s="21" t="s">
        <v>213</v>
      </c>
      <c r="D24" s="36">
        <v>131</v>
      </c>
      <c r="E24" s="15">
        <v>4.1</v>
      </c>
      <c r="F24" s="13"/>
      <c r="G24" s="15">
        <v>24.6</v>
      </c>
      <c r="H24" s="13"/>
      <c r="I24" s="37">
        <v>0.3</v>
      </c>
      <c r="J24" s="36">
        <v>10000</v>
      </c>
      <c r="K24" s="13"/>
      <c r="L24" s="15">
        <v>7</v>
      </c>
      <c r="M24" s="15">
        <v>400000</v>
      </c>
      <c r="N24" s="37"/>
      <c r="O24" s="30">
        <v>24.9</v>
      </c>
      <c r="P24" s="14">
        <v>244</v>
      </c>
      <c r="Q24" s="14">
        <v>49</v>
      </c>
      <c r="R24" s="14">
        <v>140</v>
      </c>
      <c r="S24" s="14">
        <v>4</v>
      </c>
      <c r="T24" s="16"/>
      <c r="U24" s="16">
        <v>48</v>
      </c>
      <c r="V24" s="16">
        <v>36</v>
      </c>
      <c r="W24" s="31">
        <v>7.9</v>
      </c>
      <c r="X24" s="36"/>
      <c r="Y24" s="13"/>
      <c r="Z24" s="13"/>
      <c r="AA24" s="13"/>
      <c r="AB24" s="13"/>
      <c r="AC24" s="13"/>
      <c r="AD24" s="13"/>
      <c r="AE24" s="37"/>
      <c r="AF24" s="21"/>
      <c r="AG24" s="21">
        <v>152</v>
      </c>
    </row>
    <row r="25" spans="1:33" ht="12.75">
      <c r="A25" s="21">
        <v>169</v>
      </c>
      <c r="B25" s="21" t="s">
        <v>192</v>
      </c>
      <c r="C25" s="21" t="s">
        <v>176</v>
      </c>
      <c r="D25" s="36">
        <v>33</v>
      </c>
      <c r="E25" s="15">
        <v>1.2</v>
      </c>
      <c r="F25" s="15">
        <v>0.9</v>
      </c>
      <c r="G25" s="15">
        <v>10.8</v>
      </c>
      <c r="H25" s="15">
        <v>86.5</v>
      </c>
      <c r="I25" s="37">
        <v>0.4</v>
      </c>
      <c r="J25" s="36">
        <v>580</v>
      </c>
      <c r="K25" s="15">
        <v>60</v>
      </c>
      <c r="L25" s="13"/>
      <c r="M25" s="15">
        <v>29000</v>
      </c>
      <c r="N25" s="37"/>
      <c r="O25" s="30"/>
      <c r="P25" s="16"/>
      <c r="Q25" s="16"/>
      <c r="R25" s="16"/>
      <c r="S25" s="16"/>
      <c r="T25" s="16"/>
      <c r="U25" s="16"/>
      <c r="V25" s="16"/>
      <c r="W25" s="31"/>
      <c r="X25" s="36"/>
      <c r="Y25" s="13"/>
      <c r="Z25" s="13"/>
      <c r="AA25" s="13"/>
      <c r="AB25" s="13"/>
      <c r="AC25" s="13"/>
      <c r="AD25" s="13"/>
      <c r="AE25" s="37"/>
      <c r="AF25" s="21"/>
      <c r="AG25" s="21"/>
    </row>
    <row r="26" spans="1:33" ht="12.75">
      <c r="A26" s="21">
        <v>170</v>
      </c>
      <c r="B26" s="21" t="s">
        <v>193</v>
      </c>
      <c r="C26" s="21" t="s">
        <v>127</v>
      </c>
      <c r="D26" s="36">
        <v>66</v>
      </c>
      <c r="E26" s="15">
        <v>0.7</v>
      </c>
      <c r="F26" s="15">
        <v>0.2</v>
      </c>
      <c r="G26" s="15">
        <v>17.2</v>
      </c>
      <c r="H26" s="13"/>
      <c r="I26" s="37"/>
      <c r="J26" s="36">
        <v>6350</v>
      </c>
      <c r="K26" s="15">
        <v>60</v>
      </c>
      <c r="L26" s="15">
        <v>60</v>
      </c>
      <c r="M26" s="15">
        <v>41000</v>
      </c>
      <c r="N26" s="37">
        <v>900</v>
      </c>
      <c r="O26" s="30"/>
      <c r="P26" s="16"/>
      <c r="Q26" s="16">
        <v>9</v>
      </c>
      <c r="R26" s="16"/>
      <c r="S26" s="16">
        <v>0.2</v>
      </c>
      <c r="T26" s="16"/>
      <c r="U26" s="16">
        <v>13</v>
      </c>
      <c r="V26" s="16"/>
      <c r="W26" s="31"/>
      <c r="X26" s="36"/>
      <c r="Y26" s="13"/>
      <c r="Z26" s="13"/>
      <c r="AA26" s="13"/>
      <c r="AB26" s="13"/>
      <c r="AC26" s="13"/>
      <c r="AD26" s="13"/>
      <c r="AE26" s="37"/>
      <c r="AF26" s="21"/>
      <c r="AG26" s="21"/>
    </row>
    <row r="27" spans="1:33" ht="12.75">
      <c r="A27" s="21">
        <v>171</v>
      </c>
      <c r="B27" s="21" t="s">
        <v>194</v>
      </c>
      <c r="C27" s="21" t="s">
        <v>127</v>
      </c>
      <c r="D27" s="36">
        <v>52</v>
      </c>
      <c r="E27" s="15">
        <v>0.3</v>
      </c>
      <c r="F27" s="15">
        <v>0.4</v>
      </c>
      <c r="G27" s="15">
        <v>13.8</v>
      </c>
      <c r="H27" s="15">
        <v>84.8</v>
      </c>
      <c r="I27" s="37">
        <v>0.25</v>
      </c>
      <c r="J27" s="36">
        <v>70</v>
      </c>
      <c r="K27" s="15">
        <v>38</v>
      </c>
      <c r="L27" s="15">
        <v>40</v>
      </c>
      <c r="M27" s="15">
        <v>7500</v>
      </c>
      <c r="N27" s="37">
        <v>300</v>
      </c>
      <c r="O27" s="36">
        <v>5.7</v>
      </c>
      <c r="P27" s="14">
        <v>95</v>
      </c>
      <c r="Q27" s="14">
        <v>5.5</v>
      </c>
      <c r="R27" s="14">
        <v>6</v>
      </c>
      <c r="S27" s="14">
        <v>0.3</v>
      </c>
      <c r="T27" s="14">
        <v>0.09</v>
      </c>
      <c r="U27" s="14">
        <v>8.9</v>
      </c>
      <c r="V27" s="14">
        <v>4.7</v>
      </c>
      <c r="W27" s="37">
        <v>2</v>
      </c>
      <c r="X27" s="36">
        <v>9</v>
      </c>
      <c r="Y27" s="14">
        <v>14</v>
      </c>
      <c r="Z27" s="14">
        <v>13</v>
      </c>
      <c r="AA27" s="14">
        <v>11</v>
      </c>
      <c r="AB27" s="14">
        <v>4</v>
      </c>
      <c r="AC27" s="14">
        <v>7</v>
      </c>
      <c r="AD27" s="13"/>
      <c r="AE27" s="42">
        <v>8</v>
      </c>
      <c r="AF27" s="21"/>
      <c r="AG27" s="21">
        <v>32</v>
      </c>
    </row>
    <row r="28" spans="1:33" ht="12.75">
      <c r="A28" s="21">
        <v>172</v>
      </c>
      <c r="B28" s="21" t="s">
        <v>194</v>
      </c>
      <c r="C28" s="21" t="s">
        <v>7</v>
      </c>
      <c r="D28" s="36">
        <v>102</v>
      </c>
      <c r="E28" s="15">
        <v>0.8</v>
      </c>
      <c r="F28" s="15">
        <v>0.5</v>
      </c>
      <c r="G28" s="15">
        <v>27</v>
      </c>
      <c r="H28" s="15">
        <v>70.3</v>
      </c>
      <c r="I28" s="37">
        <v>1.3</v>
      </c>
      <c r="J28" s="36"/>
      <c r="K28" s="15">
        <v>24</v>
      </c>
      <c r="L28" s="15">
        <v>24</v>
      </c>
      <c r="M28" s="15">
        <v>2400</v>
      </c>
      <c r="N28" s="37">
        <v>240</v>
      </c>
      <c r="O28" s="36">
        <v>2.2</v>
      </c>
      <c r="P28" s="14">
        <v>128</v>
      </c>
      <c r="Q28" s="14">
        <v>4.2</v>
      </c>
      <c r="R28" s="14">
        <v>3</v>
      </c>
      <c r="S28" s="14">
        <v>0.3</v>
      </c>
      <c r="T28" s="14">
        <v>0.09</v>
      </c>
      <c r="U28" s="14">
        <v>11.9</v>
      </c>
      <c r="V28" s="13"/>
      <c r="W28" s="37"/>
      <c r="X28" s="36"/>
      <c r="Y28" s="13"/>
      <c r="Z28" s="13"/>
      <c r="AA28" s="13"/>
      <c r="AB28" s="13"/>
      <c r="AC28" s="13"/>
      <c r="AD28" s="13"/>
      <c r="AE28" s="37"/>
      <c r="AF28" s="21"/>
      <c r="AG28" s="21"/>
    </row>
    <row r="29" spans="1:33" ht="12.75">
      <c r="A29" s="21">
        <v>173</v>
      </c>
      <c r="B29" s="21" t="s">
        <v>194</v>
      </c>
      <c r="C29" s="21" t="s">
        <v>163</v>
      </c>
      <c r="D29" s="36">
        <v>52</v>
      </c>
      <c r="E29" s="15">
        <v>0.5</v>
      </c>
      <c r="F29" s="13"/>
      <c r="G29" s="15">
        <v>13.8</v>
      </c>
      <c r="H29" s="15">
        <v>84.9</v>
      </c>
      <c r="I29" s="37">
        <v>0.3</v>
      </c>
      <c r="J29" s="36">
        <v>40</v>
      </c>
      <c r="K29" s="15">
        <v>16</v>
      </c>
      <c r="L29" s="15">
        <v>32</v>
      </c>
      <c r="M29" s="15">
        <v>900</v>
      </c>
      <c r="N29" s="37"/>
      <c r="O29" s="36">
        <v>4</v>
      </c>
      <c r="P29" s="14">
        <v>100</v>
      </c>
      <c r="Q29" s="14">
        <v>6</v>
      </c>
      <c r="R29" s="13"/>
      <c r="S29" s="14">
        <v>2.5</v>
      </c>
      <c r="T29" s="13"/>
      <c r="U29" s="14">
        <v>10</v>
      </c>
      <c r="V29" s="13"/>
      <c r="W29" s="37"/>
      <c r="X29" s="36"/>
      <c r="Y29" s="13"/>
      <c r="Z29" s="13"/>
      <c r="AA29" s="13"/>
      <c r="AB29" s="13"/>
      <c r="AC29" s="13"/>
      <c r="AD29" s="13"/>
      <c r="AE29" s="37"/>
      <c r="AF29" s="21"/>
      <c r="AG29" s="21"/>
    </row>
    <row r="30" spans="1:33" ht="12.75">
      <c r="A30" s="21">
        <v>174</v>
      </c>
      <c r="B30" s="21" t="s">
        <v>195</v>
      </c>
      <c r="C30" s="21" t="s">
        <v>176</v>
      </c>
      <c r="D30" s="36">
        <v>48</v>
      </c>
      <c r="E30" s="15">
        <v>0.7</v>
      </c>
      <c r="F30" s="15">
        <v>0.2</v>
      </c>
      <c r="G30" s="15">
        <v>12.1</v>
      </c>
      <c r="H30" s="15">
        <v>96.7</v>
      </c>
      <c r="I30" s="37">
        <v>0.3</v>
      </c>
      <c r="J30" s="36">
        <v>950</v>
      </c>
      <c r="K30" s="15">
        <v>40</v>
      </c>
      <c r="L30" s="15">
        <v>55</v>
      </c>
      <c r="M30" s="15">
        <v>8000</v>
      </c>
      <c r="N30" s="37">
        <v>800</v>
      </c>
      <c r="O30" s="36">
        <v>2</v>
      </c>
      <c r="P30" s="14">
        <v>180</v>
      </c>
      <c r="Q30" s="14">
        <v>7</v>
      </c>
      <c r="R30" s="15">
        <v>9</v>
      </c>
      <c r="S30" s="14">
        <v>0.5</v>
      </c>
      <c r="T30" s="14">
        <v>0.05</v>
      </c>
      <c r="U30" s="14">
        <v>19</v>
      </c>
      <c r="V30" s="14">
        <v>6.5</v>
      </c>
      <c r="W30" s="37">
        <v>3</v>
      </c>
      <c r="X30" s="36"/>
      <c r="Y30" s="13"/>
      <c r="Z30" s="13"/>
      <c r="AA30" s="13"/>
      <c r="AB30" s="13"/>
      <c r="AC30" s="13"/>
      <c r="AD30" s="13"/>
      <c r="AE30" s="37"/>
      <c r="AF30" s="21"/>
      <c r="AG30" s="21">
        <v>55</v>
      </c>
    </row>
    <row r="31" spans="1:33" ht="12.75">
      <c r="A31" s="21">
        <v>175</v>
      </c>
      <c r="B31" s="21" t="s">
        <v>195</v>
      </c>
      <c r="C31" s="21" t="s">
        <v>7</v>
      </c>
      <c r="D31" s="36">
        <v>68</v>
      </c>
      <c r="E31" s="15">
        <v>0.4</v>
      </c>
      <c r="F31" s="15">
        <v>0.1</v>
      </c>
      <c r="G31" s="15">
        <v>18.2</v>
      </c>
      <c r="H31" s="15">
        <v>81</v>
      </c>
      <c r="I31" s="37">
        <v>0.3</v>
      </c>
      <c r="J31" s="36">
        <v>480320</v>
      </c>
      <c r="K31" s="15">
        <v>10</v>
      </c>
      <c r="L31" s="15">
        <v>21</v>
      </c>
      <c r="M31" s="15">
        <v>4200</v>
      </c>
      <c r="N31" s="37">
        <v>700</v>
      </c>
      <c r="O31" s="36">
        <v>2</v>
      </c>
      <c r="P31" s="14">
        <v>110</v>
      </c>
      <c r="Q31" s="14">
        <v>6</v>
      </c>
      <c r="R31" s="14">
        <v>6.3</v>
      </c>
      <c r="S31" s="14">
        <v>0.9</v>
      </c>
      <c r="T31" s="14">
        <v>0.06</v>
      </c>
      <c r="U31" s="14">
        <v>17</v>
      </c>
      <c r="V31" s="14">
        <v>1</v>
      </c>
      <c r="W31" s="37">
        <v>4.2</v>
      </c>
      <c r="X31" s="36"/>
      <c r="Y31" s="13"/>
      <c r="Z31" s="13"/>
      <c r="AA31" s="13"/>
      <c r="AB31" s="13"/>
      <c r="AC31" s="13"/>
      <c r="AD31" s="13"/>
      <c r="AE31" s="37"/>
      <c r="AF31" s="21"/>
      <c r="AG31" s="21">
        <v>41</v>
      </c>
    </row>
    <row r="32" spans="1:33" ht="12.75">
      <c r="A32" s="21">
        <v>176</v>
      </c>
      <c r="B32" s="21" t="s">
        <v>195</v>
      </c>
      <c r="C32" s="21" t="s">
        <v>129</v>
      </c>
      <c r="D32" s="36">
        <v>49.6</v>
      </c>
      <c r="E32" s="15">
        <v>0.32</v>
      </c>
      <c r="F32" s="15">
        <v>0.1</v>
      </c>
      <c r="G32" s="15">
        <v>13.4</v>
      </c>
      <c r="H32" s="15">
        <v>86</v>
      </c>
      <c r="I32" s="37"/>
      <c r="J32" s="36">
        <v>2600</v>
      </c>
      <c r="K32" s="15">
        <v>8</v>
      </c>
      <c r="L32" s="15">
        <v>8</v>
      </c>
      <c r="M32" s="15">
        <v>800</v>
      </c>
      <c r="N32" s="37">
        <v>300</v>
      </c>
      <c r="O32" s="36">
        <v>2.9</v>
      </c>
      <c r="P32" s="13"/>
      <c r="Q32" s="14">
        <v>4.5</v>
      </c>
      <c r="R32" s="13"/>
      <c r="S32" s="14">
        <v>0.2</v>
      </c>
      <c r="T32" s="13"/>
      <c r="U32" s="14">
        <v>7.3</v>
      </c>
      <c r="V32" s="13"/>
      <c r="W32" s="37"/>
      <c r="X32" s="36"/>
      <c r="Y32" s="13"/>
      <c r="Z32" s="13"/>
      <c r="AA32" s="13"/>
      <c r="AB32" s="13"/>
      <c r="AC32" s="13"/>
      <c r="AD32" s="13"/>
      <c r="AE32" s="37"/>
      <c r="AF32" s="21"/>
      <c r="AG32" s="21"/>
    </row>
    <row r="33" spans="1:33" ht="12.75">
      <c r="A33" s="21">
        <v>177</v>
      </c>
      <c r="B33" s="21" t="s">
        <v>196</v>
      </c>
      <c r="C33" s="21" t="s">
        <v>176</v>
      </c>
      <c r="D33" s="36">
        <v>29</v>
      </c>
      <c r="E33" s="15">
        <v>0.4</v>
      </c>
      <c r="F33" s="15">
        <v>0.2</v>
      </c>
      <c r="G33" s="15">
        <v>6.4</v>
      </c>
      <c r="H33" s="15">
        <v>92.8</v>
      </c>
      <c r="I33" s="37">
        <v>0.2</v>
      </c>
      <c r="J33" s="36"/>
      <c r="K33" s="15">
        <v>47</v>
      </c>
      <c r="L33" s="15">
        <v>56</v>
      </c>
      <c r="M33" s="15">
        <v>13000</v>
      </c>
      <c r="N33" s="37">
        <v>400</v>
      </c>
      <c r="O33" s="36">
        <v>12</v>
      </c>
      <c r="P33" s="14">
        <v>242</v>
      </c>
      <c r="Q33" s="14">
        <v>17</v>
      </c>
      <c r="R33" s="15">
        <v>15</v>
      </c>
      <c r="S33" s="14">
        <v>0.6</v>
      </c>
      <c r="T33" s="14">
        <v>0.04</v>
      </c>
      <c r="U33" s="14">
        <v>21</v>
      </c>
      <c r="V33" s="14">
        <v>13</v>
      </c>
      <c r="W33" s="37">
        <v>46</v>
      </c>
      <c r="X33" s="36"/>
      <c r="Y33" s="13"/>
      <c r="Z33" s="13"/>
      <c r="AA33" s="13"/>
      <c r="AB33" s="13"/>
      <c r="AC33" s="13"/>
      <c r="AD33" s="13"/>
      <c r="AE33" s="37"/>
      <c r="AF33" s="21"/>
      <c r="AG33" s="21">
        <v>54</v>
      </c>
    </row>
    <row r="34" spans="1:33" ht="12.75">
      <c r="A34" s="21">
        <v>178</v>
      </c>
      <c r="B34" s="21" t="s">
        <v>197</v>
      </c>
      <c r="C34" s="21" t="s">
        <v>7</v>
      </c>
      <c r="D34" s="36">
        <v>42</v>
      </c>
      <c r="E34" s="15">
        <v>0.6</v>
      </c>
      <c r="F34" s="15">
        <v>0.93</v>
      </c>
      <c r="G34" s="15">
        <v>11.4</v>
      </c>
      <c r="H34" s="15">
        <v>86.5</v>
      </c>
      <c r="I34" s="37">
        <v>0.46</v>
      </c>
      <c r="J34" s="36">
        <v>130</v>
      </c>
      <c r="K34" s="13"/>
      <c r="L34" s="13"/>
      <c r="M34" s="15"/>
      <c r="N34" s="37"/>
      <c r="O34" s="36">
        <v>3.2</v>
      </c>
      <c r="P34" s="14">
        <v>203</v>
      </c>
      <c r="Q34" s="14">
        <v>13.9</v>
      </c>
      <c r="R34" s="15">
        <v>6</v>
      </c>
      <c r="S34" s="14">
        <v>0.32</v>
      </c>
      <c r="T34" s="14">
        <v>0.13</v>
      </c>
      <c r="U34" s="14">
        <v>19</v>
      </c>
      <c r="V34" s="14">
        <v>5.2</v>
      </c>
      <c r="W34" s="37">
        <v>1.9</v>
      </c>
      <c r="X34" s="36"/>
      <c r="Y34" s="13"/>
      <c r="Z34" s="13"/>
      <c r="AA34" s="13"/>
      <c r="AB34" s="13"/>
      <c r="AC34" s="13"/>
      <c r="AD34" s="13"/>
      <c r="AE34" s="37"/>
      <c r="AF34" s="21"/>
      <c r="AG34" s="21">
        <v>49</v>
      </c>
    </row>
    <row r="35" spans="1:33" ht="12.75">
      <c r="A35" s="21">
        <v>179</v>
      </c>
      <c r="B35" s="21" t="s">
        <v>198</v>
      </c>
      <c r="C35" s="21" t="s">
        <v>7</v>
      </c>
      <c r="D35" s="36">
        <v>56</v>
      </c>
      <c r="E35" s="15">
        <v>1.1</v>
      </c>
      <c r="F35" s="15">
        <v>0.9</v>
      </c>
      <c r="G35" s="15">
        <v>10.2</v>
      </c>
      <c r="H35" s="15">
        <v>87</v>
      </c>
      <c r="I35" s="37">
        <v>0.6</v>
      </c>
      <c r="J35" s="36"/>
      <c r="K35" s="15">
        <v>30</v>
      </c>
      <c r="L35" s="15">
        <v>40</v>
      </c>
      <c r="M35" s="15">
        <v>198000</v>
      </c>
      <c r="N35" s="37">
        <v>350</v>
      </c>
      <c r="O35" s="36">
        <v>3.5</v>
      </c>
      <c r="P35" s="14">
        <v>180</v>
      </c>
      <c r="Q35" s="14">
        <v>40</v>
      </c>
      <c r="R35" s="15">
        <v>26</v>
      </c>
      <c r="S35" s="14">
        <v>0.9</v>
      </c>
      <c r="T35" s="14">
        <v>0.12</v>
      </c>
      <c r="U35" s="14">
        <v>31</v>
      </c>
      <c r="V35" s="14">
        <v>14</v>
      </c>
      <c r="W35" s="37">
        <v>18</v>
      </c>
      <c r="X35" s="36"/>
      <c r="Y35" s="13"/>
      <c r="Z35" s="13"/>
      <c r="AA35" s="13"/>
      <c r="AB35" s="13"/>
      <c r="AC35" s="13"/>
      <c r="AD35" s="13"/>
      <c r="AE35" s="37"/>
      <c r="AF35" s="21"/>
      <c r="AG35" s="21">
        <v>68</v>
      </c>
    </row>
    <row r="36" spans="1:33" ht="12.75">
      <c r="A36" s="21">
        <v>180</v>
      </c>
      <c r="B36" s="21" t="s">
        <v>198</v>
      </c>
      <c r="C36" s="21" t="s">
        <v>7</v>
      </c>
      <c r="D36" s="36">
        <v>15</v>
      </c>
      <c r="E36" s="15">
        <v>0.7</v>
      </c>
      <c r="F36" s="13"/>
      <c r="G36" s="15">
        <v>3.2</v>
      </c>
      <c r="H36" s="15">
        <v>91</v>
      </c>
      <c r="I36" s="37"/>
      <c r="J36" s="36">
        <v>80</v>
      </c>
      <c r="K36" s="13"/>
      <c r="L36" s="13"/>
      <c r="M36" s="13"/>
      <c r="N36" s="37"/>
      <c r="O36" s="36">
        <v>1.9</v>
      </c>
      <c r="P36" s="14">
        <v>104</v>
      </c>
      <c r="Q36" s="14">
        <v>32</v>
      </c>
      <c r="R36" s="15">
        <v>14.8</v>
      </c>
      <c r="S36" s="14">
        <v>0.43</v>
      </c>
      <c r="T36" s="14">
        <v>0.06</v>
      </c>
      <c r="U36" s="14">
        <v>11.9</v>
      </c>
      <c r="V36" s="14">
        <v>4.6</v>
      </c>
      <c r="W36" s="37">
        <v>11.8</v>
      </c>
      <c r="X36" s="36"/>
      <c r="Y36" s="13"/>
      <c r="Z36" s="13"/>
      <c r="AA36" s="13"/>
      <c r="AB36" s="13"/>
      <c r="AC36" s="13"/>
      <c r="AD36" s="13"/>
      <c r="AE36" s="37"/>
      <c r="AF36" s="21"/>
      <c r="AG36" s="21">
        <v>42</v>
      </c>
    </row>
    <row r="37" spans="1:33" ht="12.75">
      <c r="A37" s="21">
        <v>181</v>
      </c>
      <c r="B37" s="21" t="s">
        <v>198</v>
      </c>
      <c r="C37" s="21" t="s">
        <v>210</v>
      </c>
      <c r="D37" s="36">
        <v>32</v>
      </c>
      <c r="E37" s="15">
        <v>3</v>
      </c>
      <c r="F37" s="13"/>
      <c r="G37" s="15">
        <v>7.5</v>
      </c>
      <c r="H37" s="13"/>
      <c r="I37" s="37"/>
      <c r="J37" s="36">
        <v>250</v>
      </c>
      <c r="K37" s="15">
        <v>25</v>
      </c>
      <c r="L37" s="15">
        <v>30</v>
      </c>
      <c r="M37" s="13"/>
      <c r="N37" s="37"/>
      <c r="O37" s="36">
        <v>0.7</v>
      </c>
      <c r="P37" s="14">
        <v>156</v>
      </c>
      <c r="Q37" s="13"/>
      <c r="R37" s="13"/>
      <c r="S37" s="13"/>
      <c r="T37" s="13"/>
      <c r="U37" s="13"/>
      <c r="V37" s="13"/>
      <c r="W37" s="37"/>
      <c r="X37" s="36"/>
      <c r="Y37" s="13"/>
      <c r="Z37" s="13"/>
      <c r="AA37" s="13"/>
      <c r="AB37" s="13"/>
      <c r="AC37" s="13"/>
      <c r="AD37" s="13"/>
      <c r="AE37" s="37"/>
      <c r="AF37" s="21"/>
      <c r="AG37" s="21"/>
    </row>
    <row r="38" spans="1:33" ht="12.75">
      <c r="A38" s="21">
        <v>182</v>
      </c>
      <c r="B38" s="21" t="s">
        <v>199</v>
      </c>
      <c r="C38" s="21" t="s">
        <v>214</v>
      </c>
      <c r="D38" s="36">
        <v>45</v>
      </c>
      <c r="E38" s="15">
        <v>0.8</v>
      </c>
      <c r="F38" s="15">
        <v>0.2</v>
      </c>
      <c r="G38" s="15">
        <v>10.5</v>
      </c>
      <c r="H38" s="15">
        <v>87.1</v>
      </c>
      <c r="I38" s="37">
        <v>1.2</v>
      </c>
      <c r="J38" s="36">
        <v>225</v>
      </c>
      <c r="K38" s="15">
        <v>88</v>
      </c>
      <c r="L38" s="15">
        <v>42</v>
      </c>
      <c r="M38" s="15">
        <v>50000</v>
      </c>
      <c r="N38" s="37">
        <v>200</v>
      </c>
      <c r="O38" s="36">
        <v>2.9</v>
      </c>
      <c r="P38" s="14">
        <v>175</v>
      </c>
      <c r="Q38" s="14">
        <v>36</v>
      </c>
      <c r="R38" s="15">
        <v>12.9</v>
      </c>
      <c r="S38" s="14">
        <v>0.4</v>
      </c>
      <c r="T38" s="14">
        <v>0.07</v>
      </c>
      <c r="U38" s="14">
        <v>23</v>
      </c>
      <c r="V38" s="14">
        <v>8.5</v>
      </c>
      <c r="W38" s="37">
        <v>3.6</v>
      </c>
      <c r="X38" s="36"/>
      <c r="Y38" s="13"/>
      <c r="Z38" s="13"/>
      <c r="AA38" s="13">
        <v>20</v>
      </c>
      <c r="AB38" s="13">
        <v>4</v>
      </c>
      <c r="AC38" s="13"/>
      <c r="AD38" s="13">
        <v>3</v>
      </c>
      <c r="AE38" s="37"/>
      <c r="AF38" s="21"/>
      <c r="AG38" s="21">
        <v>58</v>
      </c>
    </row>
    <row r="39" spans="1:33" ht="12.75">
      <c r="A39" s="21">
        <v>183</v>
      </c>
      <c r="B39" s="21" t="s">
        <v>199</v>
      </c>
      <c r="C39" s="21" t="s">
        <v>130</v>
      </c>
      <c r="D39" s="36">
        <v>44</v>
      </c>
      <c r="E39" s="15">
        <v>0.7</v>
      </c>
      <c r="F39" s="15">
        <v>0.2</v>
      </c>
      <c r="G39" s="15">
        <v>10.1</v>
      </c>
      <c r="H39" s="15">
        <v>87.2</v>
      </c>
      <c r="I39" s="37">
        <v>1.6</v>
      </c>
      <c r="J39" s="36">
        <v>2700</v>
      </c>
      <c r="K39" s="15">
        <v>90</v>
      </c>
      <c r="L39" s="15">
        <v>40</v>
      </c>
      <c r="M39" s="15">
        <v>42000</v>
      </c>
      <c r="N39" s="37">
        <v>240</v>
      </c>
      <c r="O39" s="36">
        <v>0.9</v>
      </c>
      <c r="P39" s="14">
        <v>184</v>
      </c>
      <c r="Q39" s="14">
        <v>22</v>
      </c>
      <c r="R39" s="15">
        <v>11.5</v>
      </c>
      <c r="S39" s="14">
        <v>0.3</v>
      </c>
      <c r="T39" s="14">
        <v>0.06</v>
      </c>
      <c r="U39" s="14">
        <v>17</v>
      </c>
      <c r="V39" s="14">
        <v>6</v>
      </c>
      <c r="W39" s="37">
        <v>2.3</v>
      </c>
      <c r="X39" s="36"/>
      <c r="Y39" s="13"/>
      <c r="Z39" s="13"/>
      <c r="AA39" s="13"/>
      <c r="AB39" s="13"/>
      <c r="AC39" s="13"/>
      <c r="AD39" s="13"/>
      <c r="AE39" s="37"/>
      <c r="AF39" s="21"/>
      <c r="AG39" s="21">
        <v>55</v>
      </c>
    </row>
    <row r="40" spans="1:33" ht="12.75">
      <c r="A40" s="21">
        <v>184</v>
      </c>
      <c r="B40" s="21" t="s">
        <v>200</v>
      </c>
      <c r="C40" s="21" t="s">
        <v>213</v>
      </c>
      <c r="D40" s="36">
        <v>80</v>
      </c>
      <c r="E40" s="15">
        <v>0.8</v>
      </c>
      <c r="F40" s="15">
        <v>0.8</v>
      </c>
      <c r="G40" s="15">
        <v>22.3</v>
      </c>
      <c r="H40" s="15">
        <v>75.8</v>
      </c>
      <c r="I40" s="37">
        <v>0.2</v>
      </c>
      <c r="J40" s="36">
        <v>18</v>
      </c>
      <c r="K40" s="15">
        <v>40</v>
      </c>
      <c r="L40" s="15">
        <v>45</v>
      </c>
      <c r="M40" s="15">
        <v>10000</v>
      </c>
      <c r="N40" s="37"/>
      <c r="O40" s="36">
        <v>6</v>
      </c>
      <c r="P40" s="14">
        <v>258</v>
      </c>
      <c r="Q40" s="14">
        <v>22</v>
      </c>
      <c r="R40" s="15">
        <v>9.5</v>
      </c>
      <c r="S40" s="14">
        <v>0.35</v>
      </c>
      <c r="T40" s="14">
        <v>0.17</v>
      </c>
      <c r="U40" s="14">
        <v>24</v>
      </c>
      <c r="V40" s="14">
        <v>11</v>
      </c>
      <c r="W40" s="37">
        <v>3.1</v>
      </c>
      <c r="X40" s="36"/>
      <c r="Y40" s="13"/>
      <c r="Z40" s="13"/>
      <c r="AA40" s="13"/>
      <c r="AB40" s="13"/>
      <c r="AC40" s="13"/>
      <c r="AD40" s="13"/>
      <c r="AE40" s="37"/>
      <c r="AF40" s="21"/>
      <c r="AG40" s="21">
        <v>60</v>
      </c>
    </row>
    <row r="41" spans="1:33" ht="12.75">
      <c r="A41" s="21">
        <v>185</v>
      </c>
      <c r="B41" s="21" t="s">
        <v>201</v>
      </c>
      <c r="C41" s="21" t="s">
        <v>7</v>
      </c>
      <c r="D41" s="36">
        <v>58</v>
      </c>
      <c r="E41" s="15">
        <v>0.7</v>
      </c>
      <c r="F41" s="15">
        <v>0.4</v>
      </c>
      <c r="G41" s="15">
        <v>16.8</v>
      </c>
      <c r="H41" s="15">
        <v>81.2</v>
      </c>
      <c r="I41" s="37">
        <v>0.8</v>
      </c>
      <c r="J41" s="36"/>
      <c r="K41" s="15">
        <v>40</v>
      </c>
      <c r="L41" s="15">
        <v>55</v>
      </c>
      <c r="M41" s="15">
        <v>4000</v>
      </c>
      <c r="N41" s="37">
        <v>150</v>
      </c>
      <c r="O41" s="36">
        <v>4</v>
      </c>
      <c r="P41" s="14">
        <v>125</v>
      </c>
      <c r="Q41" s="14">
        <v>12</v>
      </c>
      <c r="R41" s="15">
        <v>9</v>
      </c>
      <c r="S41" s="14">
        <v>0.3</v>
      </c>
      <c r="T41" s="14">
        <v>0.13</v>
      </c>
      <c r="U41" s="14">
        <v>15</v>
      </c>
      <c r="V41" s="14">
        <v>6.2</v>
      </c>
      <c r="W41" s="37">
        <v>2.3</v>
      </c>
      <c r="X41" s="36"/>
      <c r="Y41" s="13"/>
      <c r="Z41" s="13"/>
      <c r="AA41" s="13"/>
      <c r="AB41" s="13"/>
      <c r="AC41" s="13"/>
      <c r="AD41" s="13"/>
      <c r="AE41" s="37"/>
      <c r="AF41" s="21"/>
      <c r="AG41" s="21">
        <v>36</v>
      </c>
    </row>
    <row r="42" spans="1:33" ht="12.75">
      <c r="A42" s="21">
        <v>186</v>
      </c>
      <c r="B42" s="21" t="s">
        <v>201</v>
      </c>
      <c r="C42" s="21" t="s">
        <v>127</v>
      </c>
      <c r="D42" s="36">
        <v>90</v>
      </c>
      <c r="E42" s="15">
        <v>1.3</v>
      </c>
      <c r="F42" s="13"/>
      <c r="G42" s="15">
        <v>22.6</v>
      </c>
      <c r="H42" s="15">
        <v>75</v>
      </c>
      <c r="I42" s="37">
        <v>1.1</v>
      </c>
      <c r="J42" s="36">
        <v>5</v>
      </c>
      <c r="K42" s="15">
        <v>10</v>
      </c>
      <c r="L42" s="13"/>
      <c r="M42" s="13"/>
      <c r="N42" s="37"/>
      <c r="O42" s="36">
        <v>1.7</v>
      </c>
      <c r="P42" s="14">
        <v>70</v>
      </c>
      <c r="Q42" s="14">
        <v>5</v>
      </c>
      <c r="R42" s="15">
        <v>2.9</v>
      </c>
      <c r="S42" s="14">
        <v>0.11</v>
      </c>
      <c r="T42" s="14">
        <v>0.08</v>
      </c>
      <c r="U42" s="14">
        <v>10.2</v>
      </c>
      <c r="V42" s="14">
        <v>2.4</v>
      </c>
      <c r="W42" s="37">
        <v>1.1</v>
      </c>
      <c r="X42" s="36"/>
      <c r="Y42" s="13"/>
      <c r="Z42" s="13"/>
      <c r="AA42" s="13"/>
      <c r="AB42" s="13"/>
      <c r="AC42" s="13"/>
      <c r="AD42" s="13"/>
      <c r="AE42" s="37"/>
      <c r="AF42" s="21"/>
      <c r="AG42" s="21">
        <v>15</v>
      </c>
    </row>
    <row r="43" spans="1:33" ht="12.75">
      <c r="A43" s="21">
        <v>187</v>
      </c>
      <c r="B43" s="21" t="s">
        <v>201</v>
      </c>
      <c r="C43" s="21" t="s">
        <v>215</v>
      </c>
      <c r="D43" s="36">
        <v>75</v>
      </c>
      <c r="E43" s="15">
        <v>0.8</v>
      </c>
      <c r="F43" s="15">
        <v>0.1</v>
      </c>
      <c r="G43" s="15">
        <v>25.2</v>
      </c>
      <c r="H43" s="15">
        <v>73</v>
      </c>
      <c r="I43" s="37">
        <v>0.8</v>
      </c>
      <c r="J43" s="36"/>
      <c r="K43" s="15">
        <v>10</v>
      </c>
      <c r="L43" s="15">
        <v>20</v>
      </c>
      <c r="M43" s="15">
        <v>2100</v>
      </c>
      <c r="N43" s="37">
        <v>130</v>
      </c>
      <c r="O43" s="36">
        <v>3</v>
      </c>
      <c r="P43" s="14">
        <v>71</v>
      </c>
      <c r="Q43" s="14">
        <v>8.1</v>
      </c>
      <c r="R43" s="15">
        <v>5.9</v>
      </c>
      <c r="S43" s="14">
        <v>1.2</v>
      </c>
      <c r="T43" s="14">
        <v>0.04</v>
      </c>
      <c r="U43" s="14">
        <v>8.2</v>
      </c>
      <c r="V43" s="13">
        <v>3.2</v>
      </c>
      <c r="W43" s="37">
        <v>2.8</v>
      </c>
      <c r="X43" s="36"/>
      <c r="Y43" s="13"/>
      <c r="Z43" s="13"/>
      <c r="AA43" s="13"/>
      <c r="AB43" s="13"/>
      <c r="AC43" s="13"/>
      <c r="AD43" s="13"/>
      <c r="AE43" s="37"/>
      <c r="AF43" s="21"/>
      <c r="AG43" s="21">
        <v>19</v>
      </c>
    </row>
    <row r="44" spans="1:33" ht="12.75">
      <c r="A44" s="21">
        <v>188</v>
      </c>
      <c r="B44" s="21" t="s">
        <v>201</v>
      </c>
      <c r="C44" s="21" t="s">
        <v>129</v>
      </c>
      <c r="D44" s="36">
        <v>51</v>
      </c>
      <c r="E44" s="15">
        <v>0.3</v>
      </c>
      <c r="F44" s="15">
        <v>0.08</v>
      </c>
      <c r="G44" s="15">
        <v>13.7</v>
      </c>
      <c r="H44" s="15">
        <v>84.8</v>
      </c>
      <c r="I44" s="37">
        <v>0.8</v>
      </c>
      <c r="J44" s="36">
        <v>110</v>
      </c>
      <c r="K44" s="15">
        <v>8</v>
      </c>
      <c r="L44" s="15">
        <v>8</v>
      </c>
      <c r="M44" s="15">
        <v>800</v>
      </c>
      <c r="N44" s="37">
        <v>80</v>
      </c>
      <c r="O44" s="36">
        <v>1</v>
      </c>
      <c r="P44" s="13"/>
      <c r="Q44" s="14">
        <v>5.6</v>
      </c>
      <c r="R44" s="13"/>
      <c r="S44" s="14">
        <v>0.4</v>
      </c>
      <c r="T44" s="13"/>
      <c r="U44" s="14">
        <v>7.2</v>
      </c>
      <c r="V44" s="13"/>
      <c r="W44" s="37"/>
      <c r="X44" s="36"/>
      <c r="Y44" s="13"/>
      <c r="Z44" s="13"/>
      <c r="AA44" s="13"/>
      <c r="AB44" s="13"/>
      <c r="AC44" s="13"/>
      <c r="AD44" s="13"/>
      <c r="AE44" s="37"/>
      <c r="AF44" s="21"/>
      <c r="AG44" s="21"/>
    </row>
    <row r="45" spans="1:33" ht="12.75">
      <c r="A45" s="21">
        <v>189</v>
      </c>
      <c r="B45" s="21" t="s">
        <v>202</v>
      </c>
      <c r="C45" s="21" t="s">
        <v>216</v>
      </c>
      <c r="D45" s="36">
        <v>51</v>
      </c>
      <c r="E45" s="15">
        <v>0.45</v>
      </c>
      <c r="F45" s="15">
        <v>0.2</v>
      </c>
      <c r="G45" s="15">
        <v>13.6</v>
      </c>
      <c r="H45" s="15">
        <v>84.5</v>
      </c>
      <c r="I45" s="37">
        <v>1.5</v>
      </c>
      <c r="J45" s="36">
        <v>80</v>
      </c>
      <c r="K45" s="15">
        <v>76</v>
      </c>
      <c r="L45" s="15">
        <v>31</v>
      </c>
      <c r="M45" s="15">
        <v>22000</v>
      </c>
      <c r="N45" s="37">
        <v>210</v>
      </c>
      <c r="O45" s="36">
        <v>1.1</v>
      </c>
      <c r="P45" s="14">
        <v>228</v>
      </c>
      <c r="Q45" s="14">
        <v>14</v>
      </c>
      <c r="R45" s="15">
        <v>15</v>
      </c>
      <c r="S45" s="14">
        <v>0.3</v>
      </c>
      <c r="T45" s="14">
        <v>0.08</v>
      </c>
      <c r="U45" s="14">
        <v>9.7</v>
      </c>
      <c r="V45" s="14">
        <v>5.1</v>
      </c>
      <c r="W45" s="37">
        <v>35</v>
      </c>
      <c r="X45" s="36"/>
      <c r="Y45" s="13"/>
      <c r="Z45" s="13"/>
      <c r="AA45" s="13">
        <v>11</v>
      </c>
      <c r="AB45" s="13">
        <v>6</v>
      </c>
      <c r="AC45" s="13"/>
      <c r="AD45" s="13">
        <v>6</v>
      </c>
      <c r="AE45" s="37"/>
      <c r="AF45" s="21"/>
      <c r="AG45" s="21">
        <v>69</v>
      </c>
    </row>
    <row r="46" spans="1:33" ht="12.75">
      <c r="A46" s="21">
        <v>190</v>
      </c>
      <c r="B46" s="21" t="s">
        <v>202</v>
      </c>
      <c r="C46" s="21" t="s">
        <v>130</v>
      </c>
      <c r="D46" s="36">
        <v>76</v>
      </c>
      <c r="E46" s="15">
        <v>0.4</v>
      </c>
      <c r="F46" s="15">
        <v>0.1</v>
      </c>
      <c r="G46" s="15">
        <v>19.8</v>
      </c>
      <c r="H46" s="15">
        <v>78</v>
      </c>
      <c r="I46" s="37">
        <v>1.1</v>
      </c>
      <c r="J46" s="36">
        <v>75</v>
      </c>
      <c r="K46" s="15">
        <v>65</v>
      </c>
      <c r="L46" s="15">
        <v>20</v>
      </c>
      <c r="M46" s="15">
        <v>8900</v>
      </c>
      <c r="N46" s="37">
        <v>190</v>
      </c>
      <c r="O46" s="36">
        <v>0.7</v>
      </c>
      <c r="P46" s="14">
        <v>97</v>
      </c>
      <c r="Q46" s="14">
        <v>28</v>
      </c>
      <c r="R46" s="15">
        <v>8.1</v>
      </c>
      <c r="S46" s="14">
        <v>0.7</v>
      </c>
      <c r="T46" s="14">
        <v>0.05</v>
      </c>
      <c r="U46" s="14">
        <v>7</v>
      </c>
      <c r="V46" s="14">
        <v>2.7</v>
      </c>
      <c r="W46" s="37">
        <v>4.2</v>
      </c>
      <c r="X46" s="36"/>
      <c r="Y46" s="13"/>
      <c r="Z46" s="13"/>
      <c r="AA46" s="13"/>
      <c r="AB46" s="13"/>
      <c r="AC46" s="13"/>
      <c r="AD46" s="13"/>
      <c r="AE46" s="37"/>
      <c r="AF46" s="21"/>
      <c r="AG46" s="21">
        <v>22</v>
      </c>
    </row>
    <row r="47" spans="1:33" ht="12.75">
      <c r="A47" s="21">
        <v>191</v>
      </c>
      <c r="B47" s="21" t="s">
        <v>202</v>
      </c>
      <c r="C47" s="21" t="s">
        <v>129</v>
      </c>
      <c r="D47" s="36">
        <v>51</v>
      </c>
      <c r="E47" s="15">
        <v>0.3</v>
      </c>
      <c r="F47" s="15">
        <v>0.1</v>
      </c>
      <c r="G47" s="15">
        <v>13.1</v>
      </c>
      <c r="H47" s="15">
        <v>85</v>
      </c>
      <c r="I47" s="37">
        <v>0.4</v>
      </c>
      <c r="J47" s="36">
        <v>300</v>
      </c>
      <c r="K47" s="15">
        <v>66</v>
      </c>
      <c r="L47" s="15">
        <v>18</v>
      </c>
      <c r="M47" s="15">
        <v>8500</v>
      </c>
      <c r="N47" s="37">
        <v>150</v>
      </c>
      <c r="O47" s="36">
        <v>0.9</v>
      </c>
      <c r="P47" s="14">
        <v>140</v>
      </c>
      <c r="Q47" s="14">
        <v>15</v>
      </c>
      <c r="R47" s="13"/>
      <c r="S47" s="14">
        <v>0.5</v>
      </c>
      <c r="T47" s="13"/>
      <c r="U47" s="14">
        <v>8</v>
      </c>
      <c r="V47" s="13"/>
      <c r="W47" s="37"/>
      <c r="X47" s="36"/>
      <c r="Y47" s="13"/>
      <c r="Z47" s="13"/>
      <c r="AA47" s="13"/>
      <c r="AB47" s="13"/>
      <c r="AC47" s="13"/>
      <c r="AD47" s="13"/>
      <c r="AE47" s="37"/>
      <c r="AF47" s="21"/>
      <c r="AG47" s="21"/>
    </row>
    <row r="48" spans="1:33" ht="12.75">
      <c r="A48" s="21">
        <v>192</v>
      </c>
      <c r="B48" s="21" t="s">
        <v>203</v>
      </c>
      <c r="C48" s="21" t="s">
        <v>217</v>
      </c>
      <c r="D48" s="36">
        <v>91</v>
      </c>
      <c r="E48" s="15">
        <v>1.2</v>
      </c>
      <c r="F48" s="15">
        <v>0.3</v>
      </c>
      <c r="G48" s="15">
        <v>21.8</v>
      </c>
      <c r="H48" s="15">
        <v>75.8</v>
      </c>
      <c r="I48" s="37">
        <v>0.8</v>
      </c>
      <c r="J48" s="36">
        <v>32</v>
      </c>
      <c r="K48" s="15">
        <v>63</v>
      </c>
      <c r="L48" s="15">
        <v>60</v>
      </c>
      <c r="M48" s="15">
        <v>9000</v>
      </c>
      <c r="N48" s="37">
        <v>600</v>
      </c>
      <c r="O48" s="36">
        <v>1.5</v>
      </c>
      <c r="P48" s="14">
        <v>321</v>
      </c>
      <c r="Q48" s="14">
        <v>7.3</v>
      </c>
      <c r="R48" s="15">
        <v>38</v>
      </c>
      <c r="S48" s="14">
        <v>0.5</v>
      </c>
      <c r="T48" s="14">
        <v>0.16</v>
      </c>
      <c r="U48" s="14">
        <v>22</v>
      </c>
      <c r="V48" s="14">
        <v>10.8</v>
      </c>
      <c r="W48" s="37">
        <v>78</v>
      </c>
      <c r="X48" s="36">
        <v>38</v>
      </c>
      <c r="Y48" s="14">
        <v>71</v>
      </c>
      <c r="Z48" s="14">
        <v>101</v>
      </c>
      <c r="AA48" s="14">
        <v>61</v>
      </c>
      <c r="AB48" s="14">
        <v>9</v>
      </c>
      <c r="AC48" s="14">
        <v>51</v>
      </c>
      <c r="AD48" s="14">
        <v>12</v>
      </c>
      <c r="AE48" s="42">
        <v>84</v>
      </c>
      <c r="AF48" s="21"/>
      <c r="AG48" s="21">
        <v>61</v>
      </c>
    </row>
    <row r="49" spans="1:33" ht="12.75">
      <c r="A49" s="21">
        <v>193</v>
      </c>
      <c r="B49" s="21" t="s">
        <v>204</v>
      </c>
      <c r="C49" s="21" t="s">
        <v>7</v>
      </c>
      <c r="D49" s="36">
        <v>16</v>
      </c>
      <c r="E49" s="15">
        <v>0.5</v>
      </c>
      <c r="F49" s="15">
        <v>0.1</v>
      </c>
      <c r="G49" s="15">
        <v>3.8</v>
      </c>
      <c r="H49" s="15">
        <v>95.5</v>
      </c>
      <c r="I49" s="37">
        <v>0.1</v>
      </c>
      <c r="J49" s="36">
        <v>590</v>
      </c>
      <c r="K49" s="15">
        <v>30</v>
      </c>
      <c r="L49" s="13"/>
      <c r="M49" s="15">
        <v>8500</v>
      </c>
      <c r="N49" s="37">
        <v>100</v>
      </c>
      <c r="O49" s="36">
        <v>2.2</v>
      </c>
      <c r="P49" s="14">
        <v>425</v>
      </c>
      <c r="Q49" s="14">
        <v>72</v>
      </c>
      <c r="R49" s="15">
        <v>13.6</v>
      </c>
      <c r="S49" s="14">
        <v>0.45</v>
      </c>
      <c r="T49" s="14">
        <v>0.13</v>
      </c>
      <c r="U49" s="14">
        <v>24</v>
      </c>
      <c r="V49" s="14">
        <v>10.2</v>
      </c>
      <c r="W49" s="37">
        <v>14.2</v>
      </c>
      <c r="X49" s="36"/>
      <c r="Y49" s="13"/>
      <c r="Z49" s="13"/>
      <c r="AA49" s="13"/>
      <c r="AB49" s="13"/>
      <c r="AC49" s="13"/>
      <c r="AD49" s="13"/>
      <c r="AE49" s="37"/>
      <c r="AF49" s="21"/>
      <c r="AG49" s="21">
        <v>78</v>
      </c>
    </row>
    <row r="50" spans="1:33" ht="12.75">
      <c r="A50" s="21">
        <v>194</v>
      </c>
      <c r="B50" s="21" t="s">
        <v>205</v>
      </c>
      <c r="C50" s="21" t="s">
        <v>7</v>
      </c>
      <c r="D50" s="36">
        <v>31</v>
      </c>
      <c r="E50" s="15">
        <v>0.5</v>
      </c>
      <c r="F50" s="15">
        <v>0.2</v>
      </c>
      <c r="G50" s="15">
        <v>6.9</v>
      </c>
      <c r="H50" s="15">
        <v>92.1</v>
      </c>
      <c r="I50" s="37"/>
      <c r="J50" s="36">
        <v>16</v>
      </c>
      <c r="K50" s="15">
        <v>50</v>
      </c>
      <c r="L50" s="15">
        <v>50</v>
      </c>
      <c r="M50" s="15">
        <v>6000</v>
      </c>
      <c r="N50" s="37">
        <v>200</v>
      </c>
      <c r="O50" s="36">
        <v>0.3</v>
      </c>
      <c r="P50" s="14">
        <v>121</v>
      </c>
      <c r="Q50" s="14">
        <v>7</v>
      </c>
      <c r="R50" s="15">
        <v>10</v>
      </c>
      <c r="S50" s="14">
        <v>0.2</v>
      </c>
      <c r="T50" s="13"/>
      <c r="U50" s="14">
        <v>12</v>
      </c>
      <c r="V50" s="14">
        <v>9</v>
      </c>
      <c r="W50" s="37">
        <v>8</v>
      </c>
      <c r="X50" s="36"/>
      <c r="Y50" s="13"/>
      <c r="Z50" s="13"/>
      <c r="AA50" s="13"/>
      <c r="AB50" s="13"/>
      <c r="AC50" s="13"/>
      <c r="AD50" s="13"/>
      <c r="AE50" s="37"/>
      <c r="AF50" s="21"/>
      <c r="AG50" s="21">
        <v>27</v>
      </c>
    </row>
    <row r="51" spans="1:33" ht="12.75">
      <c r="A51" s="21">
        <v>195</v>
      </c>
      <c r="B51" s="21" t="s">
        <v>206</v>
      </c>
      <c r="C51" s="21" t="s">
        <v>7</v>
      </c>
      <c r="D51" s="36">
        <v>32</v>
      </c>
      <c r="E51" s="15">
        <v>0.6</v>
      </c>
      <c r="F51" s="15">
        <v>0.2</v>
      </c>
      <c r="G51" s="15">
        <v>8</v>
      </c>
      <c r="H51" s="15">
        <v>90.2</v>
      </c>
      <c r="I51" s="37">
        <v>1.2</v>
      </c>
      <c r="J51" s="36">
        <v>60</v>
      </c>
      <c r="K51" s="15">
        <v>50</v>
      </c>
      <c r="L51" s="15">
        <v>35</v>
      </c>
      <c r="M51" s="15">
        <v>40000</v>
      </c>
      <c r="N51" s="37">
        <v>200</v>
      </c>
      <c r="O51" s="36">
        <v>1.8</v>
      </c>
      <c r="P51" s="14">
        <v>212</v>
      </c>
      <c r="Q51" s="14">
        <v>17</v>
      </c>
      <c r="R51" s="15">
        <v>10</v>
      </c>
      <c r="S51" s="14">
        <v>0.3</v>
      </c>
      <c r="T51" s="14">
        <v>0.06</v>
      </c>
      <c r="U51" s="14">
        <v>17</v>
      </c>
      <c r="V51" s="14">
        <v>6.4</v>
      </c>
      <c r="W51" s="37">
        <v>2.2</v>
      </c>
      <c r="X51" s="36"/>
      <c r="Y51" s="13"/>
      <c r="Z51" s="13"/>
      <c r="AA51" s="13"/>
      <c r="AB51" s="13"/>
      <c r="AC51" s="13"/>
      <c r="AD51" s="13"/>
      <c r="AE51" s="37"/>
      <c r="AF51" s="21"/>
      <c r="AG51" s="21">
        <v>51</v>
      </c>
    </row>
    <row r="52" spans="1:33" ht="12.75">
      <c r="A52" s="21">
        <v>196</v>
      </c>
      <c r="B52" s="21" t="s">
        <v>207</v>
      </c>
      <c r="C52" s="21" t="s">
        <v>7</v>
      </c>
      <c r="D52" s="36">
        <v>74</v>
      </c>
      <c r="E52" s="15">
        <v>0.8</v>
      </c>
      <c r="F52" s="15">
        <v>1</v>
      </c>
      <c r="G52" s="15">
        <v>17</v>
      </c>
      <c r="H52" s="15">
        <v>81.3</v>
      </c>
      <c r="I52" s="37">
        <v>0.55</v>
      </c>
      <c r="J52" s="36">
        <v>21</v>
      </c>
      <c r="K52" s="15">
        <v>52</v>
      </c>
      <c r="L52" s="15">
        <v>33</v>
      </c>
      <c r="M52" s="15">
        <v>5000</v>
      </c>
      <c r="N52" s="37">
        <v>300</v>
      </c>
      <c r="O52" s="36">
        <v>1.6</v>
      </c>
      <c r="P52" s="14">
        <v>248</v>
      </c>
      <c r="Q52" s="14">
        <v>18</v>
      </c>
      <c r="R52" s="15">
        <v>6.7</v>
      </c>
      <c r="S52" s="14">
        <v>0.4</v>
      </c>
      <c r="T52" s="14">
        <v>0.1</v>
      </c>
      <c r="U52" s="14">
        <v>18</v>
      </c>
      <c r="V52" s="14">
        <v>8.8</v>
      </c>
      <c r="W52" s="37">
        <v>1.5</v>
      </c>
      <c r="X52" s="36"/>
      <c r="Y52" s="13"/>
      <c r="Z52" s="13"/>
      <c r="AA52" s="13"/>
      <c r="AB52" s="13"/>
      <c r="AC52" s="13"/>
      <c r="AD52" s="13"/>
      <c r="AE52" s="37"/>
      <c r="AF52" s="21"/>
      <c r="AG52" s="21">
        <v>42</v>
      </c>
    </row>
    <row r="53" spans="1:33" ht="12.75">
      <c r="A53" s="21">
        <v>197</v>
      </c>
      <c r="B53" s="21" t="s">
        <v>208</v>
      </c>
      <c r="C53" s="21" t="s">
        <v>7</v>
      </c>
      <c r="D53" s="36">
        <v>110</v>
      </c>
      <c r="E53" s="15">
        <v>1.47</v>
      </c>
      <c r="F53" s="13"/>
      <c r="G53" s="15">
        <v>26</v>
      </c>
      <c r="H53" s="15">
        <v>72.3</v>
      </c>
      <c r="I53" s="37">
        <v>0.21</v>
      </c>
      <c r="J53" s="36"/>
      <c r="K53" s="15">
        <v>50</v>
      </c>
      <c r="L53" s="15">
        <v>50</v>
      </c>
      <c r="M53" s="15">
        <v>40000</v>
      </c>
      <c r="N53" s="37"/>
      <c r="O53" s="36">
        <v>1.4</v>
      </c>
      <c r="P53" s="14">
        <v>265</v>
      </c>
      <c r="Q53" s="14">
        <v>3.5</v>
      </c>
      <c r="R53" s="15">
        <v>3.4</v>
      </c>
      <c r="S53" s="14">
        <v>0.29</v>
      </c>
      <c r="T53" s="14">
        <v>0.07</v>
      </c>
      <c r="U53" s="14">
        <v>13.5</v>
      </c>
      <c r="V53" s="14">
        <v>6.2</v>
      </c>
      <c r="W53" s="37">
        <v>0.2</v>
      </c>
      <c r="X53" s="36"/>
      <c r="Y53" s="13"/>
      <c r="Z53" s="13"/>
      <c r="AA53" s="13"/>
      <c r="AB53" s="13"/>
      <c r="AC53" s="13"/>
      <c r="AD53" s="13"/>
      <c r="AE53" s="37"/>
      <c r="AF53" s="21"/>
      <c r="AG53" s="21">
        <v>58</v>
      </c>
    </row>
    <row r="54" spans="1:33" ht="12.75">
      <c r="A54" s="21">
        <v>198</v>
      </c>
      <c r="B54" s="21" t="s">
        <v>209</v>
      </c>
      <c r="C54" s="21" t="s">
        <v>218</v>
      </c>
      <c r="D54" s="36">
        <v>38</v>
      </c>
      <c r="E54" s="15">
        <v>2.5</v>
      </c>
      <c r="F54" s="15">
        <v>0.1</v>
      </c>
      <c r="G54" s="15">
        <v>8</v>
      </c>
      <c r="H54" s="15">
        <v>89.2</v>
      </c>
      <c r="I54" s="37"/>
      <c r="J54" s="36"/>
      <c r="K54" s="15">
        <v>40</v>
      </c>
      <c r="L54" s="15">
        <v>20</v>
      </c>
      <c r="M54" s="15">
        <v>40000</v>
      </c>
      <c r="N54" s="37">
        <v>160</v>
      </c>
      <c r="O54" s="36">
        <v>0.64</v>
      </c>
      <c r="P54" s="14">
        <v>160</v>
      </c>
      <c r="Q54" s="14">
        <v>8</v>
      </c>
      <c r="R54" s="13"/>
      <c r="S54" s="14">
        <v>0.3</v>
      </c>
      <c r="T54" s="13"/>
      <c r="U54" s="14">
        <v>11</v>
      </c>
      <c r="V54" s="13"/>
      <c r="W54" s="37"/>
      <c r="X54" s="36"/>
      <c r="Y54" s="13"/>
      <c r="Z54" s="13"/>
      <c r="AA54" s="13"/>
      <c r="AB54" s="13"/>
      <c r="AC54" s="13"/>
      <c r="AD54" s="13"/>
      <c r="AE54" s="37"/>
      <c r="AF54" s="21"/>
      <c r="AG54" s="21"/>
    </row>
    <row r="55" spans="1:33" ht="13.5" thickBot="1">
      <c r="A55" s="22">
        <v>199</v>
      </c>
      <c r="B55" s="22" t="s">
        <v>209</v>
      </c>
      <c r="C55" s="22" t="s">
        <v>129</v>
      </c>
      <c r="D55" s="38">
        <v>67</v>
      </c>
      <c r="E55" s="39">
        <v>1.8</v>
      </c>
      <c r="F55" s="39"/>
      <c r="G55" s="39">
        <v>18</v>
      </c>
      <c r="H55" s="39">
        <v>80</v>
      </c>
      <c r="I55" s="40"/>
      <c r="J55" s="38"/>
      <c r="K55" s="39">
        <v>40</v>
      </c>
      <c r="L55" s="39">
        <v>50</v>
      </c>
      <c r="M55" s="39"/>
      <c r="N55" s="40">
        <v>180</v>
      </c>
      <c r="O55" s="38">
        <v>2.1</v>
      </c>
      <c r="P55" s="39">
        <v>180</v>
      </c>
      <c r="Q55" s="44">
        <v>16</v>
      </c>
      <c r="R55" s="39"/>
      <c r="S55" s="39">
        <v>0.4</v>
      </c>
      <c r="T55" s="39"/>
      <c r="U55" s="39">
        <v>18</v>
      </c>
      <c r="V55" s="39"/>
      <c r="W55" s="40"/>
      <c r="X55" s="38"/>
      <c r="Y55" s="39"/>
      <c r="Z55" s="39"/>
      <c r="AA55" s="39"/>
      <c r="AB55" s="39"/>
      <c r="AC55" s="39"/>
      <c r="AD55" s="39"/>
      <c r="AE55" s="40"/>
      <c r="AF55" s="22"/>
      <c r="AG55" s="22"/>
    </row>
  </sheetData>
  <sheetProtection/>
  <mergeCells count="8">
    <mergeCell ref="K3:N3"/>
    <mergeCell ref="D1:I1"/>
    <mergeCell ref="O3:W3"/>
    <mergeCell ref="X3:AE3"/>
    <mergeCell ref="J1:N1"/>
    <mergeCell ref="O1:W1"/>
    <mergeCell ref="X1:AE1"/>
    <mergeCell ref="K2:N2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24"/>
  <sheetViews>
    <sheetView zoomScalePageLayoutView="0" workbookViewId="0" topLeftCell="A1">
      <selection activeCell="A23" sqref="A23"/>
    </sheetView>
  </sheetViews>
  <sheetFormatPr defaultColWidth="11.421875" defaultRowHeight="12.75"/>
  <cols>
    <col min="1" max="1" width="4.00390625" style="0" bestFit="1" customWidth="1"/>
    <col min="2" max="2" width="11.8515625" style="0" bestFit="1" customWidth="1"/>
    <col min="3" max="3" width="8.57421875" style="0" bestFit="1" customWidth="1"/>
    <col min="4" max="4" width="4.7109375" style="0" bestFit="1" customWidth="1"/>
    <col min="5" max="8" width="5.00390625" style="0" bestFit="1" customWidth="1"/>
    <col min="9" max="9" width="5.28125" style="0" bestFit="1" customWidth="1"/>
    <col min="10" max="10" width="5.00390625" style="0" bestFit="1" customWidth="1"/>
    <col min="11" max="12" width="4.00390625" style="0" bestFit="1" customWidth="1"/>
    <col min="13" max="14" width="6.00390625" style="0" bestFit="1" customWidth="1"/>
    <col min="15" max="15" width="6.57421875" style="0" bestFit="1" customWidth="1"/>
    <col min="16" max="16" width="7.57421875" style="0" bestFit="1" customWidth="1"/>
    <col min="17" max="18" width="6.57421875" style="0" bestFit="1" customWidth="1"/>
    <col min="19" max="20" width="4.57421875" style="0" bestFit="1" customWidth="1"/>
    <col min="21" max="21" width="7.57421875" style="0" bestFit="1" customWidth="1"/>
    <col min="22" max="22" width="6.57421875" style="0" bestFit="1" customWidth="1"/>
    <col min="23" max="23" width="5.57421875" style="0" bestFit="1" customWidth="1"/>
    <col min="24" max="24" width="5.00390625" style="0" bestFit="1" customWidth="1"/>
    <col min="25" max="27" width="7.57421875" style="0" bestFit="1" customWidth="1"/>
    <col min="28" max="30" width="6.57421875" style="0" bestFit="1" customWidth="1"/>
    <col min="31" max="31" width="7.57421875" style="0" bestFit="1" customWidth="1"/>
    <col min="32" max="32" width="5.28125" style="0" bestFit="1" customWidth="1"/>
    <col min="33" max="33" width="6.8515625" style="0" bestFit="1" customWidth="1"/>
  </cols>
  <sheetData>
    <row r="1" spans="1:33" ht="13.5" thickBot="1">
      <c r="A1" s="18"/>
      <c r="B1" s="23" t="s">
        <v>41</v>
      </c>
      <c r="C1" s="26" t="s">
        <v>42</v>
      </c>
      <c r="D1" s="170" t="s">
        <v>478</v>
      </c>
      <c r="E1" s="171"/>
      <c r="F1" s="171"/>
      <c r="G1" s="171"/>
      <c r="H1" s="171"/>
      <c r="I1" s="171"/>
      <c r="J1" s="170" t="s">
        <v>49</v>
      </c>
      <c r="K1" s="171"/>
      <c r="L1" s="171"/>
      <c r="M1" s="171"/>
      <c r="N1" s="172"/>
      <c r="O1" s="169" t="s">
        <v>67</v>
      </c>
      <c r="P1" s="169"/>
      <c r="Q1" s="169"/>
      <c r="R1" s="169"/>
      <c r="S1" s="169"/>
      <c r="T1" s="169"/>
      <c r="U1" s="169"/>
      <c r="V1" s="169"/>
      <c r="W1" s="169"/>
      <c r="X1" s="173" t="s">
        <v>50</v>
      </c>
      <c r="Y1" s="174"/>
      <c r="Z1" s="174"/>
      <c r="AA1" s="174"/>
      <c r="AB1" s="174"/>
      <c r="AC1" s="174"/>
      <c r="AD1" s="174"/>
      <c r="AE1" s="175"/>
      <c r="AF1" s="28" t="s">
        <v>51</v>
      </c>
      <c r="AG1" s="23" t="s">
        <v>52</v>
      </c>
    </row>
    <row r="2" spans="1:33" ht="13.5" thickBot="1">
      <c r="A2" s="19"/>
      <c r="B2" s="24"/>
      <c r="C2" s="27"/>
      <c r="D2" s="97"/>
      <c r="E2" s="73"/>
      <c r="F2" s="73"/>
      <c r="G2" s="73"/>
      <c r="H2" s="73"/>
      <c r="I2" s="73"/>
      <c r="J2" s="23" t="s">
        <v>492</v>
      </c>
      <c r="K2" s="176"/>
      <c r="L2" s="176"/>
      <c r="M2" s="176"/>
      <c r="N2" s="177"/>
      <c r="O2" s="4"/>
      <c r="P2" s="4"/>
      <c r="Q2" s="4"/>
      <c r="R2" s="4"/>
      <c r="S2" s="4"/>
      <c r="T2" s="4"/>
      <c r="U2" s="4"/>
      <c r="V2" s="4"/>
      <c r="W2" s="4"/>
      <c r="X2" s="46"/>
      <c r="Y2" s="2"/>
      <c r="Z2" s="2"/>
      <c r="AA2" s="2"/>
      <c r="AB2" s="2"/>
      <c r="AC2" s="2"/>
      <c r="AD2" s="2"/>
      <c r="AE2" s="47"/>
      <c r="AF2" s="46"/>
      <c r="AG2" s="19"/>
    </row>
    <row r="3" spans="1:33" ht="13.5" thickBot="1">
      <c r="A3" s="20"/>
      <c r="B3" s="120" t="s">
        <v>424</v>
      </c>
      <c r="C3" s="26"/>
      <c r="D3" s="29"/>
      <c r="E3" s="11"/>
      <c r="F3" s="11"/>
      <c r="G3" s="11"/>
      <c r="H3" s="11"/>
      <c r="I3" s="11"/>
      <c r="J3" s="24">
        <v>100</v>
      </c>
      <c r="K3" s="166" t="s">
        <v>493</v>
      </c>
      <c r="L3" s="167"/>
      <c r="M3" s="167"/>
      <c r="N3" s="168"/>
      <c r="O3" s="178" t="s">
        <v>496</v>
      </c>
      <c r="P3" s="179"/>
      <c r="Q3" s="179"/>
      <c r="R3" s="179"/>
      <c r="S3" s="179"/>
      <c r="T3" s="179"/>
      <c r="U3" s="179"/>
      <c r="V3" s="179"/>
      <c r="W3" s="180"/>
      <c r="X3" s="166" t="s">
        <v>496</v>
      </c>
      <c r="Y3" s="167"/>
      <c r="Z3" s="167"/>
      <c r="AA3" s="167"/>
      <c r="AB3" s="167"/>
      <c r="AC3" s="167"/>
      <c r="AD3" s="167"/>
      <c r="AE3" s="168"/>
      <c r="AF3" s="53"/>
      <c r="AG3" s="18"/>
    </row>
    <row r="4" spans="1:33" ht="13.5" thickBot="1">
      <c r="A4" s="87" t="s">
        <v>14</v>
      </c>
      <c r="B4" s="87" t="s">
        <v>425</v>
      </c>
      <c r="C4" s="96"/>
      <c r="D4" s="97" t="s">
        <v>43</v>
      </c>
      <c r="E4" s="73" t="s">
        <v>44</v>
      </c>
      <c r="F4" s="73" t="s">
        <v>45</v>
      </c>
      <c r="G4" s="73" t="s">
        <v>46</v>
      </c>
      <c r="H4" s="73" t="s">
        <v>47</v>
      </c>
      <c r="I4" s="73" t="s">
        <v>477</v>
      </c>
      <c r="J4" s="121" t="s">
        <v>53</v>
      </c>
      <c r="K4" s="74" t="s">
        <v>54</v>
      </c>
      <c r="L4" s="72" t="s">
        <v>55</v>
      </c>
      <c r="M4" s="72" t="s">
        <v>56</v>
      </c>
      <c r="N4" s="113" t="s">
        <v>57</v>
      </c>
      <c r="O4" s="124" t="s">
        <v>58</v>
      </c>
      <c r="P4" s="125" t="s">
        <v>59</v>
      </c>
      <c r="Q4" s="125" t="s">
        <v>60</v>
      </c>
      <c r="R4" s="125" t="s">
        <v>61</v>
      </c>
      <c r="S4" s="125" t="s">
        <v>62</v>
      </c>
      <c r="T4" s="125" t="s">
        <v>63</v>
      </c>
      <c r="U4" s="125" t="s">
        <v>64</v>
      </c>
      <c r="V4" s="125" t="s">
        <v>65</v>
      </c>
      <c r="W4" s="126" t="s">
        <v>66</v>
      </c>
      <c r="X4" s="127" t="s">
        <v>68</v>
      </c>
      <c r="Y4" s="128" t="s">
        <v>69</v>
      </c>
      <c r="Z4" s="128" t="s">
        <v>70</v>
      </c>
      <c r="AA4" s="128" t="s">
        <v>71</v>
      </c>
      <c r="AB4" s="128" t="s">
        <v>72</v>
      </c>
      <c r="AC4" s="128" t="s">
        <v>73</v>
      </c>
      <c r="AD4" s="128" t="s">
        <v>74</v>
      </c>
      <c r="AE4" s="113" t="s">
        <v>75</v>
      </c>
      <c r="AF4" s="54"/>
      <c r="AG4" s="95"/>
    </row>
    <row r="5" spans="1:33" ht="12.75">
      <c r="A5" s="21">
        <v>200</v>
      </c>
      <c r="B5" s="21" t="s">
        <v>179</v>
      </c>
      <c r="C5" s="21" t="s">
        <v>13</v>
      </c>
      <c r="D5" s="36">
        <v>268</v>
      </c>
      <c r="E5" s="13">
        <v>5.3</v>
      </c>
      <c r="F5" s="13">
        <v>0.4</v>
      </c>
      <c r="G5" s="13">
        <v>67.6</v>
      </c>
      <c r="H5" s="13">
        <v>24.6</v>
      </c>
      <c r="I5" s="37">
        <v>2.1</v>
      </c>
      <c r="J5" s="36">
        <v>7400</v>
      </c>
      <c r="K5" s="13">
        <v>14</v>
      </c>
      <c r="L5" s="13">
        <v>128</v>
      </c>
      <c r="M5" s="13">
        <v>11000</v>
      </c>
      <c r="N5" s="37">
        <v>3200</v>
      </c>
      <c r="O5" s="30">
        <v>37</v>
      </c>
      <c r="P5" s="16">
        <v>1700</v>
      </c>
      <c r="Q5" s="16">
        <v>88</v>
      </c>
      <c r="R5" s="16">
        <v>65.2</v>
      </c>
      <c r="S5" s="16">
        <v>4.6</v>
      </c>
      <c r="T5" s="16">
        <v>0.27</v>
      </c>
      <c r="U5" s="16">
        <v>118</v>
      </c>
      <c r="V5" s="16">
        <v>164</v>
      </c>
      <c r="W5" s="31">
        <v>34.5</v>
      </c>
      <c r="X5" s="36"/>
      <c r="Y5" s="13"/>
      <c r="Z5" s="13"/>
      <c r="AA5" s="13"/>
      <c r="AB5" s="13"/>
      <c r="AC5" s="13"/>
      <c r="AD5" s="13"/>
      <c r="AE5" s="37"/>
      <c r="AF5" s="21"/>
      <c r="AG5" s="21">
        <v>510</v>
      </c>
    </row>
    <row r="6" spans="1:33" ht="12.75">
      <c r="A6" s="21">
        <v>201</v>
      </c>
      <c r="B6" s="21" t="s">
        <v>219</v>
      </c>
      <c r="C6" s="21" t="s">
        <v>13</v>
      </c>
      <c r="D6" s="36">
        <v>612</v>
      </c>
      <c r="E6" s="13">
        <v>19.7</v>
      </c>
      <c r="F6" s="15">
        <v>54.5</v>
      </c>
      <c r="G6" s="15">
        <v>17.6</v>
      </c>
      <c r="H6" s="15">
        <v>5.4</v>
      </c>
      <c r="I6" s="37">
        <v>2.8</v>
      </c>
      <c r="J6" s="36">
        <v>395</v>
      </c>
      <c r="K6" s="15">
        <v>195</v>
      </c>
      <c r="L6" s="15">
        <v>670</v>
      </c>
      <c r="M6" s="15">
        <v>6500</v>
      </c>
      <c r="N6" s="37">
        <v>4600</v>
      </c>
      <c r="O6" s="30" t="s">
        <v>226</v>
      </c>
      <c r="P6" s="14">
        <v>750</v>
      </c>
      <c r="Q6" s="14">
        <v>250</v>
      </c>
      <c r="R6" s="14">
        <v>252</v>
      </c>
      <c r="S6" s="14">
        <v>4.3</v>
      </c>
      <c r="T6" s="14">
        <v>0.14</v>
      </c>
      <c r="U6" s="16">
        <v>453</v>
      </c>
      <c r="V6" s="16">
        <v>145</v>
      </c>
      <c r="W6" s="31">
        <v>10.5</v>
      </c>
      <c r="X6" s="36">
        <v>1140</v>
      </c>
      <c r="Y6" s="14">
        <v>865</v>
      </c>
      <c r="Z6" s="14">
        <v>1430</v>
      </c>
      <c r="AA6" s="14">
        <v>572</v>
      </c>
      <c r="AB6" s="14">
        <v>248</v>
      </c>
      <c r="AC6" s="14">
        <v>607</v>
      </c>
      <c r="AD6" s="14">
        <v>168</v>
      </c>
      <c r="AE6" s="42">
        <v>1130</v>
      </c>
      <c r="AF6" s="21"/>
      <c r="AG6" s="21">
        <v>148</v>
      </c>
    </row>
    <row r="7" spans="1:33" ht="12.75">
      <c r="A7" s="21">
        <v>202</v>
      </c>
      <c r="B7" s="21" t="s">
        <v>220</v>
      </c>
      <c r="C7" s="21" t="s">
        <v>13</v>
      </c>
      <c r="D7" s="36">
        <v>620</v>
      </c>
      <c r="E7" s="13">
        <v>15.5</v>
      </c>
      <c r="F7" s="15">
        <v>62.2</v>
      </c>
      <c r="G7" s="15">
        <v>15.5</v>
      </c>
      <c r="H7" s="15">
        <v>6.3</v>
      </c>
      <c r="I7" s="37">
        <v>0.31</v>
      </c>
      <c r="J7" s="36">
        <v>320</v>
      </c>
      <c r="K7" s="15">
        <v>430</v>
      </c>
      <c r="L7" s="15">
        <v>300</v>
      </c>
      <c r="M7" s="15">
        <v>6000</v>
      </c>
      <c r="N7" s="37">
        <v>300</v>
      </c>
      <c r="O7" s="30" t="s">
        <v>225</v>
      </c>
      <c r="P7" s="14">
        <v>420</v>
      </c>
      <c r="Q7" s="14">
        <v>240</v>
      </c>
      <c r="R7" s="14">
        <v>99</v>
      </c>
      <c r="S7" s="14">
        <v>3.8</v>
      </c>
      <c r="T7" s="14">
        <v>0.21</v>
      </c>
      <c r="U7" s="16">
        <v>317</v>
      </c>
      <c r="V7" s="16">
        <v>138</v>
      </c>
      <c r="W7" s="31">
        <v>38</v>
      </c>
      <c r="X7" s="36"/>
      <c r="Y7" s="13"/>
      <c r="Z7" s="13"/>
      <c r="AA7" s="13"/>
      <c r="AB7" s="13"/>
      <c r="AC7" s="13"/>
      <c r="AD7" s="13"/>
      <c r="AE7" s="37"/>
      <c r="AF7" s="21">
        <v>39</v>
      </c>
      <c r="AG7" s="21"/>
    </row>
    <row r="8" spans="1:33" ht="12.75">
      <c r="A8" s="21">
        <v>203</v>
      </c>
      <c r="B8" s="21" t="s">
        <v>221</v>
      </c>
      <c r="C8" s="21" t="s">
        <v>13</v>
      </c>
      <c r="D8" s="36">
        <v>550</v>
      </c>
      <c r="E8" s="15">
        <v>26.1</v>
      </c>
      <c r="F8" s="15">
        <v>44.2</v>
      </c>
      <c r="G8" s="15">
        <v>20</v>
      </c>
      <c r="H8" s="15">
        <v>8</v>
      </c>
      <c r="I8" s="37">
        <v>2.2</v>
      </c>
      <c r="J8" s="36">
        <v>208</v>
      </c>
      <c r="K8" s="15">
        <v>510</v>
      </c>
      <c r="L8" s="15">
        <v>150</v>
      </c>
      <c r="M8" s="15">
        <v>1000</v>
      </c>
      <c r="N8" s="37">
        <v>12000</v>
      </c>
      <c r="O8" s="30">
        <v>8</v>
      </c>
      <c r="P8" s="14">
        <v>535</v>
      </c>
      <c r="Q8" s="14">
        <v>61</v>
      </c>
      <c r="R8" s="14">
        <v>160</v>
      </c>
      <c r="S8" s="14">
        <v>2.1</v>
      </c>
      <c r="T8" s="14">
        <v>0.22</v>
      </c>
      <c r="U8" s="16">
        <v>367</v>
      </c>
      <c r="V8" s="16">
        <v>268</v>
      </c>
      <c r="W8" s="31">
        <v>5.4</v>
      </c>
      <c r="X8" s="36"/>
      <c r="Y8" s="13"/>
      <c r="Z8" s="13"/>
      <c r="AA8" s="13"/>
      <c r="AB8" s="13"/>
      <c r="AC8" s="13"/>
      <c r="AD8" s="13"/>
      <c r="AE8" s="37"/>
      <c r="AF8" s="21">
        <v>98</v>
      </c>
      <c r="AG8" s="21"/>
    </row>
    <row r="9" spans="1:33" ht="12.75">
      <c r="A9" s="21">
        <v>204</v>
      </c>
      <c r="B9" s="21" t="s">
        <v>221</v>
      </c>
      <c r="C9" s="21" t="s">
        <v>223</v>
      </c>
      <c r="D9" s="36">
        <v>610</v>
      </c>
      <c r="E9" s="15">
        <v>26.5</v>
      </c>
      <c r="F9" s="15">
        <v>48.1</v>
      </c>
      <c r="G9" s="15">
        <v>18.3</v>
      </c>
      <c r="H9" s="15">
        <v>4.3</v>
      </c>
      <c r="I9" s="37">
        <v>2.8</v>
      </c>
      <c r="J9" s="36">
        <v>3</v>
      </c>
      <c r="K9" s="15">
        <v>400</v>
      </c>
      <c r="L9" s="15">
        <v>145</v>
      </c>
      <c r="M9" s="13"/>
      <c r="N9" s="37">
        <v>21000</v>
      </c>
      <c r="O9" s="30">
        <v>200</v>
      </c>
      <c r="P9" s="14">
        <v>680</v>
      </c>
      <c r="Q9" s="14">
        <v>62</v>
      </c>
      <c r="R9" s="14">
        <v>171</v>
      </c>
      <c r="S9" s="14">
        <v>2.3</v>
      </c>
      <c r="T9" s="14">
        <v>0.23</v>
      </c>
      <c r="U9" s="16">
        <v>382</v>
      </c>
      <c r="V9" s="16">
        <v>258</v>
      </c>
      <c r="W9" s="31">
        <v>28</v>
      </c>
      <c r="X9" s="36">
        <v>1590</v>
      </c>
      <c r="Y9" s="14">
        <v>1343</v>
      </c>
      <c r="Z9" s="14">
        <v>2008</v>
      </c>
      <c r="AA9" s="14">
        <v>1190</v>
      </c>
      <c r="AB9" s="14">
        <v>310</v>
      </c>
      <c r="AC9" s="14">
        <v>882</v>
      </c>
      <c r="AD9" s="14">
        <v>358</v>
      </c>
      <c r="AE9" s="42">
        <v>1595</v>
      </c>
      <c r="AF9" s="21">
        <v>76</v>
      </c>
      <c r="AG9" s="21"/>
    </row>
    <row r="10" spans="1:33" ht="12.75">
      <c r="A10" s="21">
        <v>205</v>
      </c>
      <c r="B10" s="21" t="s">
        <v>222</v>
      </c>
      <c r="C10" s="21" t="s">
        <v>224</v>
      </c>
      <c r="D10" s="36">
        <v>340</v>
      </c>
      <c r="E10" s="15">
        <v>26</v>
      </c>
      <c r="F10" s="15">
        <v>18.8</v>
      </c>
      <c r="G10" s="15">
        <v>38</v>
      </c>
      <c r="H10" s="15">
        <v>8.1</v>
      </c>
      <c r="I10" s="37"/>
      <c r="J10" s="36"/>
      <c r="K10" s="15">
        <v>90</v>
      </c>
      <c r="L10" s="15">
        <v>450</v>
      </c>
      <c r="M10" s="13"/>
      <c r="N10" s="37">
        <v>1500</v>
      </c>
      <c r="O10" s="30" t="s">
        <v>227</v>
      </c>
      <c r="P10" s="14">
        <v>900</v>
      </c>
      <c r="Q10" s="14">
        <v>135</v>
      </c>
      <c r="R10" s="14">
        <v>420</v>
      </c>
      <c r="S10" s="14">
        <v>2.7</v>
      </c>
      <c r="T10" s="14">
        <v>4.3</v>
      </c>
      <c r="U10" s="16">
        <v>709</v>
      </c>
      <c r="V10" s="16">
        <v>203</v>
      </c>
      <c r="W10" s="31">
        <v>51</v>
      </c>
      <c r="X10" s="36"/>
      <c r="Y10" s="13"/>
      <c r="Z10" s="13"/>
      <c r="AA10" s="13"/>
      <c r="AB10" s="13"/>
      <c r="AC10" s="13"/>
      <c r="AD10" s="13"/>
      <c r="AE10" s="37"/>
      <c r="AF10" s="21"/>
      <c r="AG10" s="21"/>
    </row>
    <row r="11" spans="1:33" ht="12.75">
      <c r="A11" s="21">
        <v>206</v>
      </c>
      <c r="B11" s="21" t="s">
        <v>228</v>
      </c>
      <c r="C11" s="21" t="s">
        <v>37</v>
      </c>
      <c r="D11" s="36">
        <v>350</v>
      </c>
      <c r="E11" s="15">
        <v>8.2</v>
      </c>
      <c r="F11" s="15">
        <v>3.5</v>
      </c>
      <c r="G11" s="15">
        <v>75.3</v>
      </c>
      <c r="H11" s="15">
        <v>12.3</v>
      </c>
      <c r="I11" s="37">
        <v>0.32</v>
      </c>
      <c r="J11" s="36">
        <v>400</v>
      </c>
      <c r="K11" s="15">
        <v>380</v>
      </c>
      <c r="L11" s="15">
        <v>390</v>
      </c>
      <c r="M11" s="15">
        <v>30000</v>
      </c>
      <c r="N11" s="37">
        <v>800</v>
      </c>
      <c r="O11" s="30" t="s">
        <v>240</v>
      </c>
      <c r="P11" s="16">
        <v>1000</v>
      </c>
      <c r="Q11" s="16">
        <v>98</v>
      </c>
      <c r="R11" s="16">
        <v>138</v>
      </c>
      <c r="S11" s="16">
        <v>3.9</v>
      </c>
      <c r="T11" s="16">
        <v>0.23</v>
      </c>
      <c r="U11" s="16">
        <v>230</v>
      </c>
      <c r="V11" s="16">
        <v>135</v>
      </c>
      <c r="W11" s="31">
        <v>42</v>
      </c>
      <c r="X11" s="36"/>
      <c r="Y11" s="13"/>
      <c r="Z11" s="13"/>
      <c r="AA11" s="13"/>
      <c r="AB11" s="13"/>
      <c r="AC11" s="13"/>
      <c r="AD11" s="13"/>
      <c r="AE11" s="37"/>
      <c r="AF11" s="21"/>
      <c r="AG11" s="21">
        <v>113</v>
      </c>
    </row>
    <row r="12" spans="1:33" ht="12.75">
      <c r="A12" s="21">
        <v>207</v>
      </c>
      <c r="B12" s="21" t="s">
        <v>229</v>
      </c>
      <c r="C12" s="21" t="s">
        <v>37</v>
      </c>
      <c r="D12" s="36">
        <v>188</v>
      </c>
      <c r="E12" s="15">
        <v>3.2</v>
      </c>
      <c r="F12" s="15">
        <v>2.5</v>
      </c>
      <c r="G12" s="15">
        <v>40</v>
      </c>
      <c r="H12" s="15">
        <v>54.1</v>
      </c>
      <c r="I12" s="37">
        <v>0.1</v>
      </c>
      <c r="J12" s="36"/>
      <c r="K12" s="15">
        <v>80</v>
      </c>
      <c r="L12" s="15">
        <v>240</v>
      </c>
      <c r="M12" s="15">
        <v>25000</v>
      </c>
      <c r="N12" s="37">
        <v>1000</v>
      </c>
      <c r="O12" s="36">
        <v>12.1</v>
      </c>
      <c r="P12" s="14">
        <v>600</v>
      </c>
      <c r="Q12" s="14">
        <v>38</v>
      </c>
      <c r="R12" s="14">
        <v>42</v>
      </c>
      <c r="S12" s="14">
        <v>2.5</v>
      </c>
      <c r="T12" s="13"/>
      <c r="U12" s="14">
        <v>70</v>
      </c>
      <c r="V12" s="14">
        <v>48</v>
      </c>
      <c r="W12" s="37"/>
      <c r="X12" s="36"/>
      <c r="Y12" s="13"/>
      <c r="Z12" s="13"/>
      <c r="AA12" s="13"/>
      <c r="AB12" s="13"/>
      <c r="AC12" s="13"/>
      <c r="AD12" s="13"/>
      <c r="AE12" s="37"/>
      <c r="AF12" s="21"/>
      <c r="AG12" s="21">
        <v>100</v>
      </c>
    </row>
    <row r="13" spans="1:33" ht="12.75">
      <c r="A13" s="21">
        <v>208</v>
      </c>
      <c r="B13" s="21" t="s">
        <v>230</v>
      </c>
      <c r="C13" s="21" t="s">
        <v>37</v>
      </c>
      <c r="D13" s="36">
        <v>262</v>
      </c>
      <c r="E13" s="15">
        <v>2.4</v>
      </c>
      <c r="F13" s="15">
        <v>0.6</v>
      </c>
      <c r="G13" s="15">
        <v>72</v>
      </c>
      <c r="H13" s="15">
        <v>23</v>
      </c>
      <c r="I13" s="37">
        <v>1.8</v>
      </c>
      <c r="J13" s="36">
        <v>1400</v>
      </c>
      <c r="K13" s="15">
        <v>150</v>
      </c>
      <c r="L13" s="15">
        <v>170</v>
      </c>
      <c r="M13" s="15">
        <v>3000</v>
      </c>
      <c r="N13" s="37">
        <v>1300</v>
      </c>
      <c r="O13" s="36">
        <v>6</v>
      </c>
      <c r="P13" s="14">
        <v>610</v>
      </c>
      <c r="Q13" s="14">
        <v>52</v>
      </c>
      <c r="R13" s="14">
        <v>31</v>
      </c>
      <c r="S13" s="14">
        <v>3.2</v>
      </c>
      <c r="T13" s="14">
        <v>0.15</v>
      </c>
      <c r="U13" s="14">
        <v>78</v>
      </c>
      <c r="V13" s="14">
        <v>20.8</v>
      </c>
      <c r="W13" s="37">
        <v>3.3</v>
      </c>
      <c r="X13" s="36"/>
      <c r="Y13" s="13"/>
      <c r="Z13" s="13"/>
      <c r="AA13" s="13"/>
      <c r="AB13" s="13"/>
      <c r="AC13" s="13"/>
      <c r="AD13" s="13"/>
      <c r="AE13" s="37"/>
      <c r="AF13" s="21"/>
      <c r="AG13" s="21">
        <v>155</v>
      </c>
    </row>
    <row r="14" spans="1:33" ht="12.75">
      <c r="A14" s="21">
        <v>209</v>
      </c>
      <c r="B14" s="21" t="s">
        <v>231</v>
      </c>
      <c r="C14" s="21" t="s">
        <v>218</v>
      </c>
      <c r="D14" s="36">
        <v>350</v>
      </c>
      <c r="E14" s="15">
        <v>3.8</v>
      </c>
      <c r="F14" s="15">
        <v>34.8</v>
      </c>
      <c r="G14" s="15">
        <v>14.8</v>
      </c>
      <c r="H14" s="15">
        <v>45.6</v>
      </c>
      <c r="I14" s="37">
        <v>0.8</v>
      </c>
      <c r="J14" s="36"/>
      <c r="K14" s="15">
        <v>68</v>
      </c>
      <c r="L14" s="15">
        <v>180</v>
      </c>
      <c r="M14" s="15">
        <v>39000</v>
      </c>
      <c r="N14" s="37">
        <v>1100</v>
      </c>
      <c r="O14" s="36">
        <v>37</v>
      </c>
      <c r="P14" s="14">
        <v>397</v>
      </c>
      <c r="Q14" s="14">
        <v>16</v>
      </c>
      <c r="R14" s="14">
        <v>45</v>
      </c>
      <c r="S14" s="14">
        <v>4.1</v>
      </c>
      <c r="T14" s="14">
        <v>0.32</v>
      </c>
      <c r="U14" s="14">
        <v>110</v>
      </c>
      <c r="V14" s="14">
        <v>38</v>
      </c>
      <c r="W14" s="37">
        <v>114</v>
      </c>
      <c r="X14" s="36">
        <v>171</v>
      </c>
      <c r="Y14" s="14">
        <v>181</v>
      </c>
      <c r="Z14" s="14">
        <v>259</v>
      </c>
      <c r="AA14" s="14">
        <v>148</v>
      </c>
      <c r="AB14" s="14">
        <v>70</v>
      </c>
      <c r="AC14" s="14">
        <v>122</v>
      </c>
      <c r="AD14" s="14">
        <v>33</v>
      </c>
      <c r="AE14" s="42">
        <v>195</v>
      </c>
      <c r="AF14" s="21"/>
      <c r="AG14" s="21">
        <v>49</v>
      </c>
    </row>
    <row r="15" spans="1:33" ht="12.75">
      <c r="A15" s="21">
        <v>210</v>
      </c>
      <c r="B15" s="21" t="s">
        <v>231</v>
      </c>
      <c r="C15" s="21" t="s">
        <v>237</v>
      </c>
      <c r="D15" s="36">
        <v>25</v>
      </c>
      <c r="E15" s="15">
        <v>0.4</v>
      </c>
      <c r="F15" s="15">
        <v>0.2</v>
      </c>
      <c r="G15" s="15">
        <v>5.8</v>
      </c>
      <c r="H15" s="15">
        <v>93.1</v>
      </c>
      <c r="I15" s="37">
        <v>0.14</v>
      </c>
      <c r="J15" s="36"/>
      <c r="K15" s="13"/>
      <c r="L15" s="13"/>
      <c r="M15" s="13"/>
      <c r="N15" s="37"/>
      <c r="O15" s="36">
        <v>96</v>
      </c>
      <c r="P15" s="14">
        <v>312</v>
      </c>
      <c r="Q15" s="14">
        <v>27</v>
      </c>
      <c r="R15" s="14">
        <v>30</v>
      </c>
      <c r="S15" s="14">
        <v>0.1</v>
      </c>
      <c r="T15" s="14">
        <v>1.04</v>
      </c>
      <c r="U15" s="14">
        <v>32</v>
      </c>
      <c r="V15" s="14">
        <v>29</v>
      </c>
      <c r="W15" s="37">
        <v>183</v>
      </c>
      <c r="X15" s="36"/>
      <c r="Y15" s="13"/>
      <c r="Z15" s="13"/>
      <c r="AA15" s="13"/>
      <c r="AB15" s="13"/>
      <c r="AC15" s="13"/>
      <c r="AD15" s="13"/>
      <c r="AE15" s="37"/>
      <c r="AF15" s="21"/>
      <c r="AG15" s="21">
        <v>75</v>
      </c>
    </row>
    <row r="16" spans="1:33" ht="12.75">
      <c r="A16" s="21">
        <v>211</v>
      </c>
      <c r="B16" s="21" t="s">
        <v>231</v>
      </c>
      <c r="C16" s="21" t="s">
        <v>13</v>
      </c>
      <c r="D16" s="36">
        <v>580</v>
      </c>
      <c r="E16" s="15">
        <v>4.7</v>
      </c>
      <c r="F16" s="15">
        <v>48</v>
      </c>
      <c r="G16" s="15">
        <v>41.3</v>
      </c>
      <c r="H16" s="15">
        <v>4.8</v>
      </c>
      <c r="I16" s="37">
        <v>0.9</v>
      </c>
      <c r="J16" s="36"/>
      <c r="K16" s="13"/>
      <c r="L16" s="13"/>
      <c r="M16" s="13"/>
      <c r="N16" s="37"/>
      <c r="O16" s="36">
        <v>31</v>
      </c>
      <c r="P16" s="14">
        <v>720</v>
      </c>
      <c r="Q16" s="14">
        <v>39</v>
      </c>
      <c r="R16" s="14">
        <v>83</v>
      </c>
      <c r="S16" s="14">
        <v>3.7</v>
      </c>
      <c r="T16" s="14">
        <v>0.55</v>
      </c>
      <c r="U16" s="14">
        <v>188</v>
      </c>
      <c r="V16" s="14">
        <v>76</v>
      </c>
      <c r="W16" s="37">
        <v>196</v>
      </c>
      <c r="X16" s="36">
        <v>159</v>
      </c>
      <c r="Y16" s="14">
        <v>170</v>
      </c>
      <c r="Z16" s="14">
        <v>259</v>
      </c>
      <c r="AA16" s="14">
        <v>148</v>
      </c>
      <c r="AB16" s="14">
        <v>71</v>
      </c>
      <c r="AC16" s="14">
        <v>120</v>
      </c>
      <c r="AD16" s="14">
        <v>38</v>
      </c>
      <c r="AE16" s="42">
        <v>198</v>
      </c>
      <c r="AF16" s="21"/>
      <c r="AG16" s="21">
        <v>85</v>
      </c>
    </row>
    <row r="17" spans="1:33" ht="12.75">
      <c r="A17" s="21">
        <v>212</v>
      </c>
      <c r="B17" s="21" t="s">
        <v>232</v>
      </c>
      <c r="C17" s="21" t="s">
        <v>238</v>
      </c>
      <c r="D17" s="36">
        <v>271</v>
      </c>
      <c r="E17" s="15">
        <v>2.2</v>
      </c>
      <c r="F17" s="15">
        <v>0.6</v>
      </c>
      <c r="G17" s="15">
        <v>72</v>
      </c>
      <c r="H17" s="15">
        <v>24</v>
      </c>
      <c r="I17" s="37">
        <v>0.9</v>
      </c>
      <c r="J17" s="36">
        <v>160</v>
      </c>
      <c r="K17" s="15">
        <v>75</v>
      </c>
      <c r="L17" s="15">
        <v>80</v>
      </c>
      <c r="M17" s="13"/>
      <c r="N17" s="37">
        <v>2000</v>
      </c>
      <c r="O17" s="36" t="s">
        <v>241</v>
      </c>
      <c r="P17" s="14">
        <v>719</v>
      </c>
      <c r="Q17" s="14">
        <v>66</v>
      </c>
      <c r="R17" s="14">
        <v>58</v>
      </c>
      <c r="S17" s="14">
        <v>1.6</v>
      </c>
      <c r="T17" s="14">
        <v>0.19</v>
      </c>
      <c r="U17" s="14">
        <v>59</v>
      </c>
      <c r="V17" s="14">
        <v>51</v>
      </c>
      <c r="W17" s="37">
        <v>278</v>
      </c>
      <c r="X17" s="36">
        <v>59</v>
      </c>
      <c r="Y17" s="14">
        <v>69</v>
      </c>
      <c r="Z17" s="14">
        <v>74</v>
      </c>
      <c r="AA17" s="14">
        <v>65</v>
      </c>
      <c r="AB17" s="14">
        <v>29</v>
      </c>
      <c r="AC17" s="14">
        <v>61</v>
      </c>
      <c r="AD17" s="14">
        <v>58</v>
      </c>
      <c r="AE17" s="42">
        <v>91</v>
      </c>
      <c r="AF17" s="21"/>
      <c r="AG17" s="21">
        <v>111</v>
      </c>
    </row>
    <row r="18" spans="1:33" ht="12.75">
      <c r="A18" s="21">
        <v>213</v>
      </c>
      <c r="B18" s="21" t="s">
        <v>233</v>
      </c>
      <c r="C18" s="21" t="s">
        <v>238</v>
      </c>
      <c r="D18" s="36">
        <v>280</v>
      </c>
      <c r="E18" s="15">
        <v>3.9</v>
      </c>
      <c r="F18" s="15">
        <v>1.3</v>
      </c>
      <c r="G18" s="15">
        <v>67.2</v>
      </c>
      <c r="H18" s="15">
        <v>26</v>
      </c>
      <c r="I18" s="37">
        <v>1.6</v>
      </c>
      <c r="J18" s="36">
        <v>70</v>
      </c>
      <c r="K18" s="15">
        <v>145</v>
      </c>
      <c r="L18" s="15">
        <v>100</v>
      </c>
      <c r="M18" s="13"/>
      <c r="N18" s="37">
        <v>1500</v>
      </c>
      <c r="O18" s="36">
        <v>47</v>
      </c>
      <c r="P18" s="14">
        <v>890</v>
      </c>
      <c r="Q18" s="14">
        <v>212</v>
      </c>
      <c r="R18" s="14">
        <v>86</v>
      </c>
      <c r="S18" s="13">
        <v>3.4</v>
      </c>
      <c r="T18" s="14">
        <v>0.24</v>
      </c>
      <c r="U18" s="14">
        <v>91.5</v>
      </c>
      <c r="V18" s="14">
        <v>75</v>
      </c>
      <c r="W18" s="37">
        <v>140</v>
      </c>
      <c r="X18" s="36"/>
      <c r="Y18" s="13"/>
      <c r="Z18" s="13"/>
      <c r="AA18" s="13"/>
      <c r="AB18" s="13"/>
      <c r="AC18" s="13"/>
      <c r="AD18" s="13"/>
      <c r="AE18" s="37"/>
      <c r="AF18" s="21"/>
      <c r="AG18" s="21">
        <v>271</v>
      </c>
    </row>
    <row r="19" spans="1:33" ht="12.75">
      <c r="A19" s="21">
        <v>214</v>
      </c>
      <c r="B19" s="21" t="s">
        <v>195</v>
      </c>
      <c r="C19" s="21" t="s">
        <v>238</v>
      </c>
      <c r="D19" s="36">
        <v>253</v>
      </c>
      <c r="E19" s="15">
        <v>3</v>
      </c>
      <c r="F19" s="15">
        <v>0.5</v>
      </c>
      <c r="G19" s="15">
        <v>63</v>
      </c>
      <c r="H19" s="15">
        <v>0</v>
      </c>
      <c r="I19" s="37">
        <v>3.14</v>
      </c>
      <c r="J19" s="36">
        <v>3100</v>
      </c>
      <c r="K19" s="15">
        <v>11</v>
      </c>
      <c r="L19" s="15">
        <v>200</v>
      </c>
      <c r="M19" s="15">
        <v>19000</v>
      </c>
      <c r="N19" s="37">
        <v>5400</v>
      </c>
      <c r="O19" s="36">
        <v>11</v>
      </c>
      <c r="P19" s="14">
        <v>1150</v>
      </c>
      <c r="Q19" s="14">
        <v>42</v>
      </c>
      <c r="R19" s="14">
        <v>54.1</v>
      </c>
      <c r="S19" s="14">
        <v>6.75</v>
      </c>
      <c r="T19" s="14">
        <v>0.63</v>
      </c>
      <c r="U19" s="14">
        <v>124</v>
      </c>
      <c r="V19" s="14">
        <v>240</v>
      </c>
      <c r="W19" s="37">
        <v>10.5</v>
      </c>
      <c r="X19" s="36"/>
      <c r="Y19" s="13"/>
      <c r="Z19" s="13"/>
      <c r="AA19" s="13"/>
      <c r="AB19" s="13"/>
      <c r="AC19" s="13"/>
      <c r="AD19" s="13"/>
      <c r="AE19" s="37"/>
      <c r="AF19" s="21"/>
      <c r="AG19" s="21">
        <v>121</v>
      </c>
    </row>
    <row r="20" spans="1:33" ht="12.75">
      <c r="A20" s="21">
        <v>215</v>
      </c>
      <c r="B20" s="21" t="s">
        <v>234</v>
      </c>
      <c r="C20" s="21" t="s">
        <v>238</v>
      </c>
      <c r="D20" s="36">
        <v>643</v>
      </c>
      <c r="E20" s="15">
        <v>17.8</v>
      </c>
      <c r="F20" s="15">
        <v>57.6</v>
      </c>
      <c r="G20" s="15">
        <v>17.6</v>
      </c>
      <c r="H20" s="15">
        <v>5.3</v>
      </c>
      <c r="I20" s="37">
        <v>0.52</v>
      </c>
      <c r="J20" s="36">
        <v>400</v>
      </c>
      <c r="K20" s="15">
        <v>370</v>
      </c>
      <c r="L20" s="15">
        <v>135</v>
      </c>
      <c r="M20" s="15">
        <v>11000</v>
      </c>
      <c r="N20" s="37">
        <v>900</v>
      </c>
      <c r="O20" s="36" t="s">
        <v>242</v>
      </c>
      <c r="P20" s="14">
        <v>520</v>
      </c>
      <c r="Q20" s="14">
        <v>81</v>
      </c>
      <c r="R20" s="14">
        <v>185</v>
      </c>
      <c r="S20" s="14">
        <v>2.9</v>
      </c>
      <c r="T20" s="14">
        <v>0.31</v>
      </c>
      <c r="U20" s="14">
        <v>410</v>
      </c>
      <c r="V20" s="14">
        <v>146</v>
      </c>
      <c r="W20" s="37">
        <v>39</v>
      </c>
      <c r="X20" s="36">
        <v>772</v>
      </c>
      <c r="Y20" s="14">
        <v>772</v>
      </c>
      <c r="Z20" s="14">
        <v>1217</v>
      </c>
      <c r="AA20" s="14">
        <v>451</v>
      </c>
      <c r="AB20" s="14">
        <v>308</v>
      </c>
      <c r="AC20" s="14">
        <v>591</v>
      </c>
      <c r="AD20" s="14">
        <v>182</v>
      </c>
      <c r="AE20" s="42">
        <v>1010</v>
      </c>
      <c r="AF20" s="21"/>
      <c r="AG20" s="21">
        <v>89</v>
      </c>
    </row>
    <row r="21" spans="1:33" ht="12.75">
      <c r="A21" s="21">
        <v>216</v>
      </c>
      <c r="B21" s="21" t="s">
        <v>235</v>
      </c>
      <c r="C21" s="21" t="s">
        <v>238</v>
      </c>
      <c r="D21" s="36">
        <v>310</v>
      </c>
      <c r="E21" s="15">
        <v>26.4</v>
      </c>
      <c r="F21" s="15">
        <v>40</v>
      </c>
      <c r="G21" s="15">
        <v>29.2</v>
      </c>
      <c r="H21" s="15">
        <v>6.7</v>
      </c>
      <c r="I21" s="37">
        <v>0.5</v>
      </c>
      <c r="J21" s="36">
        <v>30</v>
      </c>
      <c r="K21" s="15">
        <v>480</v>
      </c>
      <c r="L21" s="15">
        <v>130</v>
      </c>
      <c r="M21" s="15">
        <v>3000</v>
      </c>
      <c r="N21" s="37">
        <v>1200</v>
      </c>
      <c r="O21" s="36"/>
      <c r="P21" s="14"/>
      <c r="Q21" s="13"/>
      <c r="R21" s="13"/>
      <c r="S21" s="13"/>
      <c r="T21" s="13"/>
      <c r="U21" s="13"/>
      <c r="V21" s="13"/>
      <c r="W21" s="37"/>
      <c r="X21" s="36"/>
      <c r="Y21" s="13"/>
      <c r="Z21" s="13"/>
      <c r="AA21" s="13"/>
      <c r="AB21" s="13"/>
      <c r="AC21" s="13"/>
      <c r="AD21" s="13"/>
      <c r="AE21" s="37"/>
      <c r="AF21" s="21"/>
      <c r="AG21" s="21"/>
    </row>
    <row r="22" spans="1:33" ht="13.5" thickBot="1">
      <c r="A22" s="22">
        <v>217</v>
      </c>
      <c r="B22" s="22" t="s">
        <v>236</v>
      </c>
      <c r="C22" s="22" t="s">
        <v>239</v>
      </c>
      <c r="D22" s="38">
        <v>288</v>
      </c>
      <c r="E22" s="39">
        <v>3.1</v>
      </c>
      <c r="F22" s="75">
        <v>0.9</v>
      </c>
      <c r="G22" s="75">
        <v>69.2</v>
      </c>
      <c r="H22" s="75">
        <v>25.4</v>
      </c>
      <c r="I22" s="40">
        <v>0.9</v>
      </c>
      <c r="J22" s="38">
        <v>70</v>
      </c>
      <c r="K22" s="75">
        <v>150</v>
      </c>
      <c r="L22" s="75">
        <v>90</v>
      </c>
      <c r="M22" s="39"/>
      <c r="N22" s="40">
        <v>500</v>
      </c>
      <c r="O22" s="38">
        <v>22</v>
      </c>
      <c r="P22" s="44">
        <v>568</v>
      </c>
      <c r="Q22" s="44">
        <v>61</v>
      </c>
      <c r="R22" s="44">
        <v>36</v>
      </c>
      <c r="S22" s="44">
        <v>3</v>
      </c>
      <c r="T22" s="44">
        <v>0.23</v>
      </c>
      <c r="U22" s="44">
        <v>105</v>
      </c>
      <c r="V22" s="44">
        <v>23</v>
      </c>
      <c r="W22" s="40">
        <v>8.5</v>
      </c>
      <c r="X22" s="38"/>
      <c r="Y22" s="39"/>
      <c r="Z22" s="39"/>
      <c r="AA22" s="39"/>
      <c r="AB22" s="39"/>
      <c r="AC22" s="39"/>
      <c r="AD22" s="39"/>
      <c r="AE22" s="40"/>
      <c r="AF22" s="22"/>
      <c r="AG22" s="22">
        <v>209</v>
      </c>
    </row>
    <row r="24" ht="12.75">
      <c r="B24" t="s">
        <v>476</v>
      </c>
    </row>
  </sheetData>
  <sheetProtection/>
  <mergeCells count="8">
    <mergeCell ref="X3:AE3"/>
    <mergeCell ref="J1:N1"/>
    <mergeCell ref="O1:W1"/>
    <mergeCell ref="X1:AE1"/>
    <mergeCell ref="D1:I1"/>
    <mergeCell ref="K2:N2"/>
    <mergeCell ref="K3:N3"/>
    <mergeCell ref="O3:W3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34"/>
  <sheetViews>
    <sheetView zoomScalePageLayoutView="0" workbookViewId="0" topLeftCell="A4">
      <selection activeCell="A33" sqref="A33"/>
    </sheetView>
  </sheetViews>
  <sheetFormatPr defaultColWidth="11.421875" defaultRowHeight="12.75"/>
  <cols>
    <col min="1" max="1" width="4.00390625" style="0" bestFit="1" customWidth="1"/>
    <col min="2" max="2" width="20.421875" style="0" bestFit="1" customWidth="1"/>
    <col min="3" max="3" width="10.140625" style="0" bestFit="1" customWidth="1"/>
    <col min="4" max="4" width="6.57421875" style="0" bestFit="1" customWidth="1"/>
    <col min="5" max="7" width="5.57421875" style="0" bestFit="1" customWidth="1"/>
    <col min="8" max="8" width="6.57421875" style="0" bestFit="1" customWidth="1"/>
    <col min="9" max="9" width="5.57421875" style="0" bestFit="1" customWidth="1"/>
    <col min="10" max="17" width="7.57421875" style="0" bestFit="1" customWidth="1"/>
    <col min="18" max="18" width="6.57421875" style="0" bestFit="1" customWidth="1"/>
    <col min="19" max="20" width="4.57421875" style="0" bestFit="1" customWidth="1"/>
    <col min="21" max="21" width="7.57421875" style="0" bestFit="1" customWidth="1"/>
    <col min="22" max="22" width="6.57421875" style="0" bestFit="1" customWidth="1"/>
    <col min="23" max="23" width="7.57421875" style="0" bestFit="1" customWidth="1"/>
    <col min="24" max="27" width="5.00390625" style="0" bestFit="1" customWidth="1"/>
    <col min="28" max="28" width="4.28125" style="0" bestFit="1" customWidth="1"/>
    <col min="29" max="29" width="5.00390625" style="0" bestFit="1" customWidth="1"/>
    <col min="30" max="30" width="4.00390625" style="0" bestFit="1" customWidth="1"/>
    <col min="31" max="31" width="5.00390625" style="0" bestFit="1" customWidth="1"/>
    <col min="32" max="32" width="5.28125" style="0" bestFit="1" customWidth="1"/>
    <col min="33" max="33" width="6.8515625" style="0" bestFit="1" customWidth="1"/>
  </cols>
  <sheetData>
    <row r="1" spans="1:33" ht="13.5" thickBot="1">
      <c r="A1" s="18"/>
      <c r="B1" s="23" t="s">
        <v>41</v>
      </c>
      <c r="C1" s="26" t="s">
        <v>42</v>
      </c>
      <c r="D1" s="170" t="s">
        <v>478</v>
      </c>
      <c r="E1" s="171"/>
      <c r="F1" s="171"/>
      <c r="G1" s="171"/>
      <c r="H1" s="171"/>
      <c r="I1" s="171"/>
      <c r="J1" s="170" t="s">
        <v>49</v>
      </c>
      <c r="K1" s="171"/>
      <c r="L1" s="171"/>
      <c r="M1" s="171"/>
      <c r="N1" s="172"/>
      <c r="O1" s="169" t="s">
        <v>67</v>
      </c>
      <c r="P1" s="169"/>
      <c r="Q1" s="169"/>
      <c r="R1" s="169"/>
      <c r="S1" s="169"/>
      <c r="T1" s="169"/>
      <c r="U1" s="169"/>
      <c r="V1" s="169"/>
      <c r="W1" s="169"/>
      <c r="X1" s="173" t="s">
        <v>50</v>
      </c>
      <c r="Y1" s="174"/>
      <c r="Z1" s="174"/>
      <c r="AA1" s="174"/>
      <c r="AB1" s="174"/>
      <c r="AC1" s="174"/>
      <c r="AD1" s="174"/>
      <c r="AE1" s="175"/>
      <c r="AF1" s="28" t="s">
        <v>51</v>
      </c>
      <c r="AG1" s="23" t="s">
        <v>52</v>
      </c>
    </row>
    <row r="2" spans="1:33" ht="13.5" thickBot="1">
      <c r="A2" s="19"/>
      <c r="B2" s="24"/>
      <c r="C2" s="27"/>
      <c r="D2" s="97"/>
      <c r="E2" s="73"/>
      <c r="F2" s="73"/>
      <c r="G2" s="73"/>
      <c r="H2" s="73"/>
      <c r="I2" s="73"/>
      <c r="J2" s="23" t="s">
        <v>492</v>
      </c>
      <c r="K2" s="176"/>
      <c r="L2" s="176"/>
      <c r="M2" s="176"/>
      <c r="N2" s="177"/>
      <c r="O2" s="4"/>
      <c r="P2" s="4"/>
      <c r="Q2" s="4"/>
      <c r="R2" s="4"/>
      <c r="S2" s="4"/>
      <c r="T2" s="4"/>
      <c r="U2" s="4"/>
      <c r="V2" s="4"/>
      <c r="W2" s="4"/>
      <c r="X2" s="46"/>
      <c r="Y2" s="2"/>
      <c r="Z2" s="2"/>
      <c r="AA2" s="2"/>
      <c r="AB2" s="2"/>
      <c r="AC2" s="2"/>
      <c r="AD2" s="2"/>
      <c r="AE2" s="47"/>
      <c r="AF2" s="46"/>
      <c r="AG2" s="19"/>
    </row>
    <row r="3" spans="1:33" ht="13.5" thickBot="1">
      <c r="A3" s="20"/>
      <c r="B3" s="120" t="s">
        <v>498</v>
      </c>
      <c r="C3" s="26"/>
      <c r="D3" s="29"/>
      <c r="E3" s="11"/>
      <c r="F3" s="11"/>
      <c r="G3" s="11"/>
      <c r="H3" s="11"/>
      <c r="I3" s="11"/>
      <c r="J3" s="24">
        <v>100</v>
      </c>
      <c r="K3" s="166" t="s">
        <v>493</v>
      </c>
      <c r="L3" s="167"/>
      <c r="M3" s="167"/>
      <c r="N3" s="168"/>
      <c r="O3" s="178" t="s">
        <v>496</v>
      </c>
      <c r="P3" s="179"/>
      <c r="Q3" s="179"/>
      <c r="R3" s="179"/>
      <c r="S3" s="179"/>
      <c r="T3" s="179"/>
      <c r="U3" s="179"/>
      <c r="V3" s="179"/>
      <c r="W3" s="180"/>
      <c r="X3" s="166" t="s">
        <v>496</v>
      </c>
      <c r="Y3" s="167"/>
      <c r="Z3" s="167"/>
      <c r="AA3" s="167"/>
      <c r="AB3" s="167"/>
      <c r="AC3" s="167"/>
      <c r="AD3" s="167"/>
      <c r="AE3" s="168"/>
      <c r="AF3" s="53"/>
      <c r="AG3" s="18"/>
    </row>
    <row r="4" spans="1:33" ht="13.5" thickBot="1">
      <c r="A4" s="87" t="s">
        <v>14</v>
      </c>
      <c r="B4" s="87" t="s">
        <v>499</v>
      </c>
      <c r="C4" s="96"/>
      <c r="D4" s="97" t="s">
        <v>43</v>
      </c>
      <c r="E4" s="73" t="s">
        <v>44</v>
      </c>
      <c r="F4" s="73" t="s">
        <v>45</v>
      </c>
      <c r="G4" s="73" t="s">
        <v>46</v>
      </c>
      <c r="H4" s="73" t="s">
        <v>47</v>
      </c>
      <c r="I4" s="73" t="s">
        <v>477</v>
      </c>
      <c r="J4" s="121" t="s">
        <v>53</v>
      </c>
      <c r="K4" s="74" t="s">
        <v>54</v>
      </c>
      <c r="L4" s="72" t="s">
        <v>55</v>
      </c>
      <c r="M4" s="72" t="s">
        <v>56</v>
      </c>
      <c r="N4" s="113" t="s">
        <v>57</v>
      </c>
      <c r="O4" s="124" t="s">
        <v>58</v>
      </c>
      <c r="P4" s="125" t="s">
        <v>59</v>
      </c>
      <c r="Q4" s="125" t="s">
        <v>60</v>
      </c>
      <c r="R4" s="125" t="s">
        <v>61</v>
      </c>
      <c r="S4" s="125" t="s">
        <v>62</v>
      </c>
      <c r="T4" s="125" t="s">
        <v>63</v>
      </c>
      <c r="U4" s="125" t="s">
        <v>64</v>
      </c>
      <c r="V4" s="125" t="s">
        <v>65</v>
      </c>
      <c r="W4" s="126" t="s">
        <v>66</v>
      </c>
      <c r="X4" s="127" t="s">
        <v>68</v>
      </c>
      <c r="Y4" s="128" t="s">
        <v>69</v>
      </c>
      <c r="Z4" s="128" t="s">
        <v>70</v>
      </c>
      <c r="AA4" s="128" t="s">
        <v>71</v>
      </c>
      <c r="AB4" s="128" t="s">
        <v>72</v>
      </c>
      <c r="AC4" s="128" t="s">
        <v>73</v>
      </c>
      <c r="AD4" s="128" t="s">
        <v>74</v>
      </c>
      <c r="AE4" s="113" t="s">
        <v>75</v>
      </c>
      <c r="AF4" s="54"/>
      <c r="AG4" s="95"/>
    </row>
    <row r="5" spans="1:33" ht="12.75">
      <c r="A5" s="21">
        <v>218</v>
      </c>
      <c r="B5" s="63" t="s">
        <v>243</v>
      </c>
      <c r="C5" s="21"/>
      <c r="D5" s="36">
        <v>206</v>
      </c>
      <c r="E5" s="13">
        <v>3.9</v>
      </c>
      <c r="F5" s="13">
        <v>12</v>
      </c>
      <c r="G5" s="13">
        <v>21</v>
      </c>
      <c r="H5" s="13"/>
      <c r="I5" s="37"/>
      <c r="J5" s="17">
        <v>500</v>
      </c>
      <c r="K5" s="13">
        <v>40</v>
      </c>
      <c r="L5" s="13">
        <v>180</v>
      </c>
      <c r="M5" s="13">
        <v>1200</v>
      </c>
      <c r="N5" s="55">
        <v>600</v>
      </c>
      <c r="O5" s="36">
        <v>80</v>
      </c>
      <c r="P5" s="13">
        <v>135</v>
      </c>
      <c r="Q5" s="13">
        <v>138</v>
      </c>
      <c r="R5" s="13">
        <v>58</v>
      </c>
      <c r="S5" s="13">
        <v>0.1</v>
      </c>
      <c r="T5" s="13"/>
      <c r="U5" s="13">
        <v>115</v>
      </c>
      <c r="V5" s="13"/>
      <c r="W5" s="37"/>
      <c r="X5" s="36"/>
      <c r="Y5" s="13"/>
      <c r="Z5" s="13"/>
      <c r="AA5" s="13"/>
      <c r="AB5" s="13"/>
      <c r="AC5" s="13"/>
      <c r="AD5" s="13"/>
      <c r="AE5" s="37"/>
      <c r="AF5" s="21"/>
      <c r="AG5" s="51"/>
    </row>
    <row r="6" spans="1:33" ht="12.75">
      <c r="A6" s="21">
        <v>219</v>
      </c>
      <c r="B6" s="63" t="s">
        <v>244</v>
      </c>
      <c r="C6" s="21" t="s">
        <v>177</v>
      </c>
      <c r="D6" s="36">
        <v>42</v>
      </c>
      <c r="E6" s="13">
        <v>1.7</v>
      </c>
      <c r="F6" s="15">
        <v>1.5</v>
      </c>
      <c r="G6" s="15">
        <v>5.8</v>
      </c>
      <c r="H6" s="15">
        <v>90.5</v>
      </c>
      <c r="I6" s="37">
        <v>0.5</v>
      </c>
      <c r="J6" s="17"/>
      <c r="K6" s="13"/>
      <c r="L6" s="13"/>
      <c r="M6" s="13"/>
      <c r="N6" s="55"/>
      <c r="O6" s="36"/>
      <c r="P6" s="13"/>
      <c r="Q6" s="13"/>
      <c r="R6" s="13"/>
      <c r="S6" s="13"/>
      <c r="T6" s="13"/>
      <c r="U6" s="13"/>
      <c r="V6" s="13"/>
      <c r="W6" s="37"/>
      <c r="X6" s="36"/>
      <c r="Y6" s="13"/>
      <c r="Z6" s="13"/>
      <c r="AA6" s="13"/>
      <c r="AB6" s="13"/>
      <c r="AC6" s="13"/>
      <c r="AD6" s="13"/>
      <c r="AE6" s="37"/>
      <c r="AF6" s="21"/>
      <c r="AG6" s="51"/>
    </row>
    <row r="7" spans="1:33" ht="12.75">
      <c r="A7" s="21">
        <v>220</v>
      </c>
      <c r="B7" s="63" t="s">
        <v>245</v>
      </c>
      <c r="C7" s="21" t="s">
        <v>177</v>
      </c>
      <c r="D7" s="30">
        <v>68</v>
      </c>
      <c r="E7" s="16">
        <v>3.6</v>
      </c>
      <c r="F7" s="14">
        <v>4.4</v>
      </c>
      <c r="G7" s="14">
        <v>4.5</v>
      </c>
      <c r="H7" s="14">
        <v>86.8</v>
      </c>
      <c r="I7" s="31">
        <v>0.6</v>
      </c>
      <c r="J7" s="25">
        <v>120</v>
      </c>
      <c r="K7" s="14">
        <v>47</v>
      </c>
      <c r="L7" s="14">
        <v>107</v>
      </c>
      <c r="M7" s="14">
        <v>1800</v>
      </c>
      <c r="N7" s="57">
        <v>290</v>
      </c>
      <c r="O7" s="30">
        <v>48</v>
      </c>
      <c r="P7" s="14">
        <v>202</v>
      </c>
      <c r="Q7" s="14">
        <v>128</v>
      </c>
      <c r="R7" s="14">
        <v>13.8</v>
      </c>
      <c r="S7" s="14">
        <v>0.2</v>
      </c>
      <c r="T7" s="16"/>
      <c r="U7" s="16">
        <v>98</v>
      </c>
      <c r="V7" s="14">
        <v>37</v>
      </c>
      <c r="W7" s="42">
        <v>14</v>
      </c>
      <c r="X7" s="67">
        <v>119</v>
      </c>
      <c r="Y7" s="60">
        <v>91</v>
      </c>
      <c r="Z7" s="60">
        <v>282</v>
      </c>
      <c r="AA7" s="60">
        <v>309</v>
      </c>
      <c r="AB7" s="60">
        <v>67</v>
      </c>
      <c r="AC7" s="60">
        <v>221</v>
      </c>
      <c r="AD7" s="60">
        <v>41</v>
      </c>
      <c r="AE7" s="68">
        <v>142</v>
      </c>
      <c r="AF7" s="21"/>
      <c r="AG7" s="51">
        <v>87</v>
      </c>
    </row>
    <row r="8" spans="1:33" ht="12.75">
      <c r="A8" s="21">
        <v>221</v>
      </c>
      <c r="B8" s="63" t="s">
        <v>246</v>
      </c>
      <c r="C8" s="21" t="s">
        <v>177</v>
      </c>
      <c r="D8" s="30">
        <v>68</v>
      </c>
      <c r="E8" s="14">
        <v>1.5</v>
      </c>
      <c r="F8" s="14">
        <v>3.8</v>
      </c>
      <c r="G8" s="14">
        <v>6.9</v>
      </c>
      <c r="H8" s="14">
        <v>88</v>
      </c>
      <c r="I8" s="31">
        <v>0.3</v>
      </c>
      <c r="J8" s="25">
        <v>250</v>
      </c>
      <c r="K8" s="14">
        <v>27</v>
      </c>
      <c r="L8" s="14">
        <v>80</v>
      </c>
      <c r="M8" s="14">
        <v>4800</v>
      </c>
      <c r="N8" s="57">
        <v>230</v>
      </c>
      <c r="O8" s="30">
        <v>26</v>
      </c>
      <c r="P8" s="14">
        <v>91.2</v>
      </c>
      <c r="Q8" s="14">
        <v>47</v>
      </c>
      <c r="R8" s="14">
        <v>8.5</v>
      </c>
      <c r="S8" s="14">
        <v>0.16</v>
      </c>
      <c r="T8" s="16">
        <v>0.15</v>
      </c>
      <c r="U8" s="16">
        <v>42</v>
      </c>
      <c r="V8" s="14">
        <v>33</v>
      </c>
      <c r="W8" s="42">
        <v>73</v>
      </c>
      <c r="X8" s="67">
        <v>59</v>
      </c>
      <c r="Y8" s="60">
        <v>76</v>
      </c>
      <c r="Z8" s="60">
        <v>125</v>
      </c>
      <c r="AA8" s="60">
        <v>89</v>
      </c>
      <c r="AB8" s="60">
        <v>30</v>
      </c>
      <c r="AC8" s="60">
        <v>59</v>
      </c>
      <c r="AD8" s="60">
        <v>24</v>
      </c>
      <c r="AE8" s="69">
        <v>85</v>
      </c>
      <c r="AF8" s="21"/>
      <c r="AG8" s="51">
        <v>26</v>
      </c>
    </row>
    <row r="9" spans="1:33" ht="12.75">
      <c r="A9" s="21">
        <v>222</v>
      </c>
      <c r="B9" s="63" t="s">
        <v>247</v>
      </c>
      <c r="C9" s="21" t="s">
        <v>177</v>
      </c>
      <c r="D9" s="30">
        <v>86</v>
      </c>
      <c r="E9" s="14">
        <v>5.6</v>
      </c>
      <c r="F9" s="14">
        <v>5.5</v>
      </c>
      <c r="G9" s="14">
        <v>5.7</v>
      </c>
      <c r="H9" s="14">
        <v>82.4</v>
      </c>
      <c r="I9" s="31">
        <v>0.64</v>
      </c>
      <c r="J9" s="25">
        <v>50</v>
      </c>
      <c r="K9" s="14">
        <v>20</v>
      </c>
      <c r="L9" s="14">
        <v>100</v>
      </c>
      <c r="M9" s="14">
        <v>3500</v>
      </c>
      <c r="N9" s="57"/>
      <c r="O9" s="30">
        <v>67</v>
      </c>
      <c r="P9" s="14">
        <v>201</v>
      </c>
      <c r="Q9" s="14">
        <v>240</v>
      </c>
      <c r="R9" s="14">
        <v>18.5</v>
      </c>
      <c r="S9" s="14">
        <v>0.13</v>
      </c>
      <c r="T9" s="16">
        <v>0.03</v>
      </c>
      <c r="U9" s="16">
        <v>152</v>
      </c>
      <c r="V9" s="14">
        <v>56.7</v>
      </c>
      <c r="W9" s="42">
        <v>99</v>
      </c>
      <c r="X9" s="67"/>
      <c r="Y9" s="59"/>
      <c r="Z9" s="59"/>
      <c r="AA9" s="59"/>
      <c r="AB9" s="59"/>
      <c r="AC9" s="59"/>
      <c r="AD9" s="59"/>
      <c r="AE9" s="69"/>
      <c r="AF9" s="21"/>
      <c r="AG9" s="51">
        <v>40</v>
      </c>
    </row>
    <row r="10" spans="1:33" ht="12.75">
      <c r="A10" s="21">
        <v>223</v>
      </c>
      <c r="B10" s="63" t="s">
        <v>248</v>
      </c>
      <c r="C10" s="21" t="s">
        <v>177</v>
      </c>
      <c r="D10" s="30">
        <v>68</v>
      </c>
      <c r="E10" s="14">
        <v>3.5</v>
      </c>
      <c r="F10" s="14">
        <v>3.8</v>
      </c>
      <c r="G10" s="14">
        <v>5</v>
      </c>
      <c r="H10" s="14">
        <v>87.5</v>
      </c>
      <c r="I10" s="31">
        <v>0.5</v>
      </c>
      <c r="J10" s="25">
        <v>140</v>
      </c>
      <c r="K10" s="14">
        <v>40</v>
      </c>
      <c r="L10" s="14">
        <v>183</v>
      </c>
      <c r="M10" s="14">
        <v>1500</v>
      </c>
      <c r="N10" s="57">
        <v>100</v>
      </c>
      <c r="O10" s="30">
        <v>50</v>
      </c>
      <c r="P10" s="14">
        <v>140</v>
      </c>
      <c r="Q10" s="14">
        <v>120</v>
      </c>
      <c r="R10" s="14">
        <v>14.5</v>
      </c>
      <c r="S10" s="14">
        <v>0.1</v>
      </c>
      <c r="T10" s="16">
        <v>0.02</v>
      </c>
      <c r="U10" s="16">
        <v>95</v>
      </c>
      <c r="V10" s="14">
        <v>28</v>
      </c>
      <c r="W10" s="42">
        <v>98</v>
      </c>
      <c r="X10" s="67">
        <v>169</v>
      </c>
      <c r="Y10" s="60">
        <v>219</v>
      </c>
      <c r="Z10" s="60">
        <v>349</v>
      </c>
      <c r="AA10" s="60">
        <v>268</v>
      </c>
      <c r="AB10" s="60">
        <v>89</v>
      </c>
      <c r="AC10" s="60">
        <v>163</v>
      </c>
      <c r="AD10" s="60">
        <v>49</v>
      </c>
      <c r="AE10" s="68">
        <v>238</v>
      </c>
      <c r="AF10" s="21"/>
      <c r="AG10" s="51">
        <v>35</v>
      </c>
    </row>
    <row r="11" spans="1:33" ht="12.75">
      <c r="A11" s="21">
        <v>224</v>
      </c>
      <c r="B11" s="63" t="s">
        <v>248</v>
      </c>
      <c r="C11" s="21" t="s">
        <v>268</v>
      </c>
      <c r="D11" s="30">
        <v>36</v>
      </c>
      <c r="E11" s="14">
        <v>3.6</v>
      </c>
      <c r="F11" s="14">
        <v>0.1</v>
      </c>
      <c r="G11" s="14">
        <v>4.9</v>
      </c>
      <c r="H11" s="14">
        <v>90.5</v>
      </c>
      <c r="I11" s="31">
        <v>0.6</v>
      </c>
      <c r="J11" s="25">
        <v>19</v>
      </c>
      <c r="K11" s="14">
        <v>40</v>
      </c>
      <c r="L11" s="14">
        <v>173</v>
      </c>
      <c r="M11" s="14">
        <v>1500</v>
      </c>
      <c r="N11" s="57">
        <v>100</v>
      </c>
      <c r="O11" s="30">
        <v>44</v>
      </c>
      <c r="P11" s="14">
        <v>140</v>
      </c>
      <c r="Q11" s="14">
        <v>120</v>
      </c>
      <c r="R11" s="14">
        <v>14.5</v>
      </c>
      <c r="S11" s="14">
        <v>0.1</v>
      </c>
      <c r="T11" s="16">
        <v>0.02</v>
      </c>
      <c r="U11" s="16">
        <v>93</v>
      </c>
      <c r="V11" s="14">
        <v>18</v>
      </c>
      <c r="W11" s="42">
        <v>91</v>
      </c>
      <c r="X11" s="67">
        <v>159</v>
      </c>
      <c r="Y11" s="60">
        <v>209</v>
      </c>
      <c r="Z11" s="60">
        <v>319</v>
      </c>
      <c r="AA11" s="60">
        <v>248</v>
      </c>
      <c r="AB11" s="60">
        <v>79</v>
      </c>
      <c r="AC11" s="60">
        <v>153</v>
      </c>
      <c r="AD11" s="60">
        <v>47</v>
      </c>
      <c r="AE11" s="68">
        <v>290</v>
      </c>
      <c r="AF11" s="21"/>
      <c r="AG11" s="51">
        <v>31</v>
      </c>
    </row>
    <row r="12" spans="1:33" ht="12.75">
      <c r="A12" s="21">
        <v>225</v>
      </c>
      <c r="B12" s="63" t="s">
        <v>248</v>
      </c>
      <c r="C12" s="21" t="s">
        <v>269</v>
      </c>
      <c r="D12" s="30">
        <v>157</v>
      </c>
      <c r="E12" s="14">
        <v>7.6</v>
      </c>
      <c r="F12" s="14">
        <v>8.6</v>
      </c>
      <c r="G12" s="14">
        <v>11.1</v>
      </c>
      <c r="H12" s="14">
        <v>71</v>
      </c>
      <c r="I12" s="31">
        <v>1.5</v>
      </c>
      <c r="J12" s="25">
        <v>400</v>
      </c>
      <c r="K12" s="14">
        <v>50</v>
      </c>
      <c r="L12" s="14">
        <v>380</v>
      </c>
      <c r="M12" s="14">
        <v>1000</v>
      </c>
      <c r="N12" s="57">
        <v>200</v>
      </c>
      <c r="O12" s="30">
        <v>142</v>
      </c>
      <c r="P12" s="14">
        <v>395</v>
      </c>
      <c r="Q12" s="14">
        <v>280</v>
      </c>
      <c r="R12" s="14">
        <v>34.8</v>
      </c>
      <c r="S12" s="14">
        <v>0.2</v>
      </c>
      <c r="T12" s="16">
        <v>0.11</v>
      </c>
      <c r="U12" s="16">
        <v>223</v>
      </c>
      <c r="V12" s="14">
        <v>75</v>
      </c>
      <c r="W12" s="42">
        <v>277</v>
      </c>
      <c r="X12" s="67">
        <v>338</v>
      </c>
      <c r="Y12" s="60">
        <v>450</v>
      </c>
      <c r="Z12" s="60">
        <v>688</v>
      </c>
      <c r="AA12" s="60">
        <v>550</v>
      </c>
      <c r="AB12" s="60">
        <v>169</v>
      </c>
      <c r="AC12" s="60">
        <v>319</v>
      </c>
      <c r="AD12" s="60">
        <v>100</v>
      </c>
      <c r="AE12" s="68">
        <v>479</v>
      </c>
      <c r="AF12" s="21"/>
      <c r="AG12" s="51">
        <v>84</v>
      </c>
    </row>
    <row r="13" spans="1:33" ht="12.75">
      <c r="A13" s="21">
        <v>226</v>
      </c>
      <c r="B13" s="63" t="s">
        <v>249</v>
      </c>
      <c r="C13" s="21" t="s">
        <v>270</v>
      </c>
      <c r="D13" s="30">
        <v>348</v>
      </c>
      <c r="E13" s="14">
        <v>8.1</v>
      </c>
      <c r="F13" s="14">
        <v>8.9</v>
      </c>
      <c r="G13" s="14">
        <v>54.8</v>
      </c>
      <c r="H13" s="14">
        <v>27</v>
      </c>
      <c r="I13" s="31">
        <v>0.9</v>
      </c>
      <c r="J13" s="25">
        <v>410</v>
      </c>
      <c r="K13" s="14">
        <v>64</v>
      </c>
      <c r="L13" s="14">
        <v>390</v>
      </c>
      <c r="M13" s="14">
        <v>1000</v>
      </c>
      <c r="N13" s="57">
        <v>200</v>
      </c>
      <c r="O13" s="30">
        <v>143</v>
      </c>
      <c r="P13" s="14">
        <v>380</v>
      </c>
      <c r="Q13" s="14">
        <v>285</v>
      </c>
      <c r="R13" s="14">
        <v>36</v>
      </c>
      <c r="S13" s="14">
        <v>0.2</v>
      </c>
      <c r="T13" s="16">
        <v>0.08</v>
      </c>
      <c r="U13" s="16">
        <v>238</v>
      </c>
      <c r="V13" s="14">
        <v>83</v>
      </c>
      <c r="W13" s="42">
        <v>284</v>
      </c>
      <c r="X13" s="67">
        <v>361</v>
      </c>
      <c r="Y13" s="60">
        <v>469</v>
      </c>
      <c r="Z13" s="60">
        <v>731</v>
      </c>
      <c r="AA13" s="60">
        <v>580</v>
      </c>
      <c r="AB13" s="60">
        <v>179</v>
      </c>
      <c r="AC13" s="60">
        <v>339</v>
      </c>
      <c r="AD13" s="60">
        <v>98</v>
      </c>
      <c r="AE13" s="68">
        <v>511</v>
      </c>
      <c r="AF13" s="21"/>
      <c r="AG13" s="51">
        <v>68</v>
      </c>
    </row>
    <row r="14" spans="1:33" ht="12.75">
      <c r="A14" s="21">
        <v>227</v>
      </c>
      <c r="B14" s="63" t="s">
        <v>248</v>
      </c>
      <c r="C14" s="21" t="s">
        <v>271</v>
      </c>
      <c r="D14" s="30">
        <v>510</v>
      </c>
      <c r="E14" s="14">
        <v>26.8</v>
      </c>
      <c r="F14" s="14">
        <v>27.9</v>
      </c>
      <c r="G14" s="16">
        <v>38.8</v>
      </c>
      <c r="H14" s="14">
        <v>4.8</v>
      </c>
      <c r="I14" s="31">
        <v>1.3</v>
      </c>
      <c r="J14" s="25">
        <v>1450</v>
      </c>
      <c r="K14" s="14">
        <v>300</v>
      </c>
      <c r="L14" s="14">
        <v>1500</v>
      </c>
      <c r="M14" s="14">
        <v>6000</v>
      </c>
      <c r="N14" s="57">
        <v>800</v>
      </c>
      <c r="O14" s="30">
        <v>400</v>
      </c>
      <c r="P14" s="14">
        <v>1200</v>
      </c>
      <c r="Q14" s="14">
        <v>965</v>
      </c>
      <c r="R14" s="14">
        <v>112</v>
      </c>
      <c r="S14" s="14">
        <v>0.6</v>
      </c>
      <c r="T14" s="16">
        <v>0.16</v>
      </c>
      <c r="U14" s="16">
        <v>745</v>
      </c>
      <c r="V14" s="14">
        <v>234</v>
      </c>
      <c r="W14" s="42">
        <v>784</v>
      </c>
      <c r="X14" s="67">
        <v>1331</v>
      </c>
      <c r="Y14" s="60">
        <v>1739</v>
      </c>
      <c r="Z14" s="60">
        <v>2708</v>
      </c>
      <c r="AA14" s="60">
        <v>2131</v>
      </c>
      <c r="AB14" s="60">
        <v>681</v>
      </c>
      <c r="AC14" s="60">
        <v>1358</v>
      </c>
      <c r="AD14" s="60">
        <v>381</v>
      </c>
      <c r="AE14" s="68">
        <v>1881</v>
      </c>
      <c r="AF14" s="21"/>
      <c r="AG14" s="51">
        <v>130</v>
      </c>
    </row>
    <row r="15" spans="1:33" ht="12.75">
      <c r="A15" s="21">
        <v>228</v>
      </c>
      <c r="B15" s="63" t="s">
        <v>250</v>
      </c>
      <c r="C15" s="21" t="s">
        <v>12</v>
      </c>
      <c r="D15" s="30">
        <v>356</v>
      </c>
      <c r="E15" s="14">
        <v>36.8</v>
      </c>
      <c r="F15" s="14">
        <v>1.3</v>
      </c>
      <c r="G15" s="14">
        <v>53.9</v>
      </c>
      <c r="H15" s="14">
        <v>6.8</v>
      </c>
      <c r="I15" s="31">
        <v>1.2</v>
      </c>
      <c r="J15" s="25">
        <v>40</v>
      </c>
      <c r="K15" s="14">
        <v>330</v>
      </c>
      <c r="L15" s="14">
        <v>1800</v>
      </c>
      <c r="M15" s="14">
        <v>6800</v>
      </c>
      <c r="N15" s="57">
        <v>100</v>
      </c>
      <c r="O15" s="30">
        <v>570</v>
      </c>
      <c r="P15" s="14">
        <v>1280</v>
      </c>
      <c r="Q15" s="14">
        <v>1290</v>
      </c>
      <c r="R15" s="14">
        <v>111</v>
      </c>
      <c r="S15" s="14">
        <v>0.55</v>
      </c>
      <c r="T15" s="16">
        <v>1.39</v>
      </c>
      <c r="U15" s="16">
        <v>1030</v>
      </c>
      <c r="V15" s="14">
        <v>300</v>
      </c>
      <c r="W15" s="42">
        <v>1130</v>
      </c>
      <c r="X15" s="67"/>
      <c r="Y15" s="59"/>
      <c r="Z15" s="59"/>
      <c r="AA15" s="59"/>
      <c r="AB15" s="59"/>
      <c r="AC15" s="59"/>
      <c r="AD15" s="59"/>
      <c r="AE15" s="69"/>
      <c r="AF15" s="21"/>
      <c r="AG15" s="51">
        <v>95</v>
      </c>
    </row>
    <row r="16" spans="1:33" ht="12.75">
      <c r="A16" s="21">
        <v>229</v>
      </c>
      <c r="B16" s="63" t="s">
        <v>251</v>
      </c>
      <c r="C16" s="21" t="s">
        <v>272</v>
      </c>
      <c r="D16" s="30">
        <v>100</v>
      </c>
      <c r="E16" s="14">
        <v>3.3</v>
      </c>
      <c r="F16" s="14">
        <v>4.3</v>
      </c>
      <c r="G16" s="14">
        <v>12</v>
      </c>
      <c r="H16" s="14">
        <v>80</v>
      </c>
      <c r="I16" s="31"/>
      <c r="J16" s="25">
        <v>170</v>
      </c>
      <c r="K16" s="14">
        <v>50</v>
      </c>
      <c r="L16" s="14">
        <v>160</v>
      </c>
      <c r="M16" s="16"/>
      <c r="N16" s="57">
        <v>100</v>
      </c>
      <c r="O16" s="30"/>
      <c r="P16" s="16"/>
      <c r="Q16" s="14">
        <v>100</v>
      </c>
      <c r="R16" s="16"/>
      <c r="S16" s="14">
        <v>0.3</v>
      </c>
      <c r="T16" s="16"/>
      <c r="U16" s="16">
        <v>110</v>
      </c>
      <c r="V16" s="16"/>
      <c r="W16" s="42"/>
      <c r="X16" s="67"/>
      <c r="Y16" s="59"/>
      <c r="Z16" s="59"/>
      <c r="AA16" s="59"/>
      <c r="AB16" s="59"/>
      <c r="AC16" s="59"/>
      <c r="AD16" s="59"/>
      <c r="AE16" s="69"/>
      <c r="AF16" s="21"/>
      <c r="AG16" s="51">
        <v>45</v>
      </c>
    </row>
    <row r="17" spans="1:33" ht="12.75">
      <c r="A17" s="21">
        <v>230</v>
      </c>
      <c r="B17" s="63" t="s">
        <v>252</v>
      </c>
      <c r="C17" s="21" t="s">
        <v>177</v>
      </c>
      <c r="D17" s="30">
        <v>718</v>
      </c>
      <c r="E17" s="14">
        <v>0.68</v>
      </c>
      <c r="F17" s="14">
        <v>81.3</v>
      </c>
      <c r="G17" s="14">
        <v>0.7</v>
      </c>
      <c r="H17" s="14">
        <v>15.2</v>
      </c>
      <c r="I17" s="31">
        <v>1.3</v>
      </c>
      <c r="J17" s="25">
        <v>3350</v>
      </c>
      <c r="K17" s="14">
        <v>3300</v>
      </c>
      <c r="L17" s="14">
        <v>50</v>
      </c>
      <c r="M17" s="14">
        <v>800</v>
      </c>
      <c r="N17" s="57">
        <v>100</v>
      </c>
      <c r="O17" s="30" t="s">
        <v>273</v>
      </c>
      <c r="P17" s="14">
        <v>41</v>
      </c>
      <c r="Q17" s="14">
        <v>24</v>
      </c>
      <c r="R17" s="14">
        <v>4.6</v>
      </c>
      <c r="S17" s="14">
        <v>0.2</v>
      </c>
      <c r="T17" s="16">
        <v>0.03</v>
      </c>
      <c r="U17" s="16">
        <v>20</v>
      </c>
      <c r="V17" s="14">
        <v>7</v>
      </c>
      <c r="W17" s="42">
        <v>320</v>
      </c>
      <c r="X17" s="67">
        <v>30</v>
      </c>
      <c r="Y17" s="60">
        <v>40</v>
      </c>
      <c r="Z17" s="60">
        <v>55</v>
      </c>
      <c r="AA17" s="60">
        <v>48</v>
      </c>
      <c r="AB17" s="60">
        <v>15</v>
      </c>
      <c r="AC17" s="60">
        <v>28</v>
      </c>
      <c r="AD17" s="60">
        <v>10</v>
      </c>
      <c r="AE17" s="68">
        <v>39</v>
      </c>
      <c r="AF17" s="21"/>
      <c r="AG17" s="51">
        <v>12</v>
      </c>
    </row>
    <row r="18" spans="1:33" ht="12.75">
      <c r="A18" s="21">
        <v>231</v>
      </c>
      <c r="B18" s="63" t="s">
        <v>253</v>
      </c>
      <c r="C18" s="21" t="s">
        <v>177</v>
      </c>
      <c r="D18" s="30">
        <v>362</v>
      </c>
      <c r="E18" s="14">
        <v>2.3</v>
      </c>
      <c r="F18" s="14">
        <v>38</v>
      </c>
      <c r="G18" s="14">
        <v>3.1</v>
      </c>
      <c r="H18" s="14">
        <v>56</v>
      </c>
      <c r="I18" s="31">
        <v>0.1</v>
      </c>
      <c r="J18" s="25">
        <v>1700</v>
      </c>
      <c r="K18" s="14">
        <v>50</v>
      </c>
      <c r="L18" s="14">
        <v>130</v>
      </c>
      <c r="M18" s="14">
        <v>800</v>
      </c>
      <c r="N18" s="57">
        <v>100</v>
      </c>
      <c r="O18" s="30" t="s">
        <v>274</v>
      </c>
      <c r="P18" s="14">
        <v>68</v>
      </c>
      <c r="Q18" s="14">
        <v>76</v>
      </c>
      <c r="R18" s="14">
        <v>9.3</v>
      </c>
      <c r="S18" s="14">
        <v>3.31</v>
      </c>
      <c r="T18" s="16">
        <v>0.15</v>
      </c>
      <c r="U18" s="16">
        <v>32</v>
      </c>
      <c r="V18" s="14">
        <v>33</v>
      </c>
      <c r="W18" s="42">
        <v>62</v>
      </c>
      <c r="X18" s="67"/>
      <c r="Y18" s="60"/>
      <c r="Z18" s="60"/>
      <c r="AA18" s="60"/>
      <c r="AB18" s="60"/>
      <c r="AC18" s="60"/>
      <c r="AD18" s="60"/>
      <c r="AE18" s="68"/>
      <c r="AF18" s="21"/>
      <c r="AG18" s="51">
        <v>27</v>
      </c>
    </row>
    <row r="19" spans="1:33" ht="12.75">
      <c r="A19" s="21">
        <v>232</v>
      </c>
      <c r="B19" s="63" t="s">
        <v>254</v>
      </c>
      <c r="C19" s="21" t="s">
        <v>93</v>
      </c>
      <c r="D19" s="30">
        <v>190</v>
      </c>
      <c r="E19" s="14">
        <v>12.1</v>
      </c>
      <c r="F19" s="14">
        <v>14.6</v>
      </c>
      <c r="G19" s="14">
        <v>3.16</v>
      </c>
      <c r="H19" s="14">
        <v>67.8</v>
      </c>
      <c r="I19" s="31">
        <v>2.9</v>
      </c>
      <c r="J19" s="25"/>
      <c r="K19" s="16"/>
      <c r="L19" s="16"/>
      <c r="M19" s="16"/>
      <c r="N19" s="57"/>
      <c r="O19" s="30"/>
      <c r="P19" s="16"/>
      <c r="Q19" s="16"/>
      <c r="R19" s="16"/>
      <c r="S19" s="16"/>
      <c r="T19" s="16"/>
      <c r="U19" s="16"/>
      <c r="V19" s="16"/>
      <c r="W19" s="31"/>
      <c r="X19" s="67"/>
      <c r="Y19" s="60"/>
      <c r="Z19" s="60"/>
      <c r="AA19" s="60"/>
      <c r="AB19" s="60"/>
      <c r="AC19" s="60"/>
      <c r="AD19" s="60"/>
      <c r="AE19" s="69"/>
      <c r="AF19" s="21"/>
      <c r="AG19" s="51"/>
    </row>
    <row r="20" spans="1:33" ht="12.75">
      <c r="A20" s="21">
        <v>233</v>
      </c>
      <c r="B20" s="63" t="s">
        <v>255</v>
      </c>
      <c r="C20" s="21" t="s">
        <v>93</v>
      </c>
      <c r="D20" s="30">
        <v>400</v>
      </c>
      <c r="E20" s="14">
        <v>26.7</v>
      </c>
      <c r="F20" s="14">
        <v>34.7</v>
      </c>
      <c r="G20" s="14">
        <v>2.1</v>
      </c>
      <c r="H20" s="14">
        <v>32.2</v>
      </c>
      <c r="I20" s="31">
        <v>4.1</v>
      </c>
      <c r="J20" s="25">
        <v>3500</v>
      </c>
      <c r="K20" s="14">
        <v>65</v>
      </c>
      <c r="L20" s="14">
        <v>420</v>
      </c>
      <c r="M20" s="16"/>
      <c r="N20" s="57"/>
      <c r="O20" s="30"/>
      <c r="P20" s="16"/>
      <c r="Q20" s="16"/>
      <c r="R20" s="16"/>
      <c r="S20" s="16"/>
      <c r="T20" s="16"/>
      <c r="U20" s="16"/>
      <c r="V20" s="16"/>
      <c r="W20" s="31"/>
      <c r="X20" s="67"/>
      <c r="Y20" s="59"/>
      <c r="Z20" s="59"/>
      <c r="AA20" s="59"/>
      <c r="AB20" s="59"/>
      <c r="AC20" s="59"/>
      <c r="AD20" s="59"/>
      <c r="AE20" s="69"/>
      <c r="AF20" s="21"/>
      <c r="AG20" s="51">
        <v>51</v>
      </c>
    </row>
    <row r="21" spans="1:33" ht="12.75">
      <c r="A21" s="21">
        <v>234</v>
      </c>
      <c r="B21" s="63" t="s">
        <v>256</v>
      </c>
      <c r="C21" s="21" t="s">
        <v>93</v>
      </c>
      <c r="D21" s="30">
        <v>397</v>
      </c>
      <c r="E21" s="14">
        <v>26.8</v>
      </c>
      <c r="F21" s="14">
        <v>30.5</v>
      </c>
      <c r="G21" s="14">
        <v>2.3</v>
      </c>
      <c r="H21" s="14">
        <v>35.58</v>
      </c>
      <c r="I21" s="31">
        <v>5.8</v>
      </c>
      <c r="J21" s="25">
        <v>2600</v>
      </c>
      <c r="K21" s="14">
        <v>40</v>
      </c>
      <c r="L21" s="14">
        <v>420</v>
      </c>
      <c r="M21" s="14">
        <v>1000</v>
      </c>
      <c r="N21" s="57">
        <v>9240</v>
      </c>
      <c r="O21" s="30">
        <v>750</v>
      </c>
      <c r="P21" s="14">
        <v>96</v>
      </c>
      <c r="Q21" s="14">
        <v>900</v>
      </c>
      <c r="R21" s="14">
        <v>52.6</v>
      </c>
      <c r="S21" s="14">
        <v>0.9</v>
      </c>
      <c r="T21" s="14">
        <v>0.05</v>
      </c>
      <c r="U21" s="16">
        <v>758</v>
      </c>
      <c r="V21" s="14">
        <v>187</v>
      </c>
      <c r="W21" s="42">
        <v>2050</v>
      </c>
      <c r="X21" s="67"/>
      <c r="Y21" s="60"/>
      <c r="Z21" s="60"/>
      <c r="AA21" s="60"/>
      <c r="AB21" s="60"/>
      <c r="AC21" s="60"/>
      <c r="AD21" s="60"/>
      <c r="AE21" s="68"/>
      <c r="AF21" s="21"/>
      <c r="AG21" s="51"/>
    </row>
    <row r="22" spans="1:33" ht="12.75">
      <c r="A22" s="21">
        <v>235</v>
      </c>
      <c r="B22" s="63" t="s">
        <v>257</v>
      </c>
      <c r="C22" s="21" t="s">
        <v>93</v>
      </c>
      <c r="D22" s="30">
        <v>415</v>
      </c>
      <c r="E22" s="14">
        <v>19.7</v>
      </c>
      <c r="F22" s="14">
        <v>36</v>
      </c>
      <c r="G22" s="14">
        <v>2</v>
      </c>
      <c r="H22" s="14">
        <v>387</v>
      </c>
      <c r="I22" s="31">
        <v>3.3</v>
      </c>
      <c r="J22" s="25">
        <v>3000</v>
      </c>
      <c r="K22" s="14">
        <v>40</v>
      </c>
      <c r="L22" s="14">
        <v>550</v>
      </c>
      <c r="M22" s="16"/>
      <c r="N22" s="57"/>
      <c r="O22" s="30">
        <v>173</v>
      </c>
      <c r="P22" s="14">
        <v>70</v>
      </c>
      <c r="Q22" s="14">
        <v>492</v>
      </c>
      <c r="R22" s="14">
        <v>21.3</v>
      </c>
      <c r="S22" s="14">
        <v>0.75</v>
      </c>
      <c r="T22" s="16">
        <v>0.03</v>
      </c>
      <c r="U22" s="16">
        <v>401</v>
      </c>
      <c r="V22" s="14">
        <v>191</v>
      </c>
      <c r="W22" s="42">
        <v>875</v>
      </c>
      <c r="X22" s="67"/>
      <c r="Y22" s="60"/>
      <c r="Z22" s="60"/>
      <c r="AA22" s="60"/>
      <c r="AB22" s="60"/>
      <c r="AC22" s="60"/>
      <c r="AD22" s="60"/>
      <c r="AE22" s="68"/>
      <c r="AF22" s="21">
        <v>89</v>
      </c>
      <c r="AG22" s="51"/>
    </row>
    <row r="23" spans="1:33" ht="12.75">
      <c r="A23" s="21">
        <v>236</v>
      </c>
      <c r="B23" s="63" t="s">
        <v>258</v>
      </c>
      <c r="C23" s="21" t="s">
        <v>93</v>
      </c>
      <c r="D23" s="30">
        <v>365</v>
      </c>
      <c r="E23" s="14">
        <v>24.5</v>
      </c>
      <c r="F23" s="14">
        <v>28</v>
      </c>
      <c r="G23" s="14">
        <v>1.8</v>
      </c>
      <c r="H23" s="14">
        <v>38</v>
      </c>
      <c r="I23" s="31">
        <v>4.1</v>
      </c>
      <c r="J23" s="25">
        <v>3100</v>
      </c>
      <c r="K23" s="14">
        <v>50</v>
      </c>
      <c r="L23" s="14">
        <v>360</v>
      </c>
      <c r="M23" s="16"/>
      <c r="N23" s="57">
        <v>100</v>
      </c>
      <c r="O23" s="30">
        <v>1220</v>
      </c>
      <c r="P23" s="14">
        <v>172</v>
      </c>
      <c r="Q23" s="14">
        <v>585</v>
      </c>
      <c r="R23" s="14">
        <v>37.38</v>
      </c>
      <c r="S23" s="14">
        <v>0.8</v>
      </c>
      <c r="T23" s="14">
        <v>0.15</v>
      </c>
      <c r="U23" s="16">
        <v>392</v>
      </c>
      <c r="V23" s="14">
        <v>177</v>
      </c>
      <c r="W23" s="42">
        <v>1800</v>
      </c>
      <c r="X23" s="67"/>
      <c r="Y23" s="60"/>
      <c r="Z23" s="60"/>
      <c r="AA23" s="60"/>
      <c r="AB23" s="60"/>
      <c r="AC23" s="60"/>
      <c r="AD23" s="60"/>
      <c r="AE23" s="68"/>
      <c r="AF23" s="21">
        <v>3</v>
      </c>
      <c r="AG23" s="51"/>
    </row>
    <row r="24" spans="1:33" ht="12.75">
      <c r="A24" s="21">
        <v>237</v>
      </c>
      <c r="B24" s="63" t="s">
        <v>259</v>
      </c>
      <c r="C24" s="21" t="s">
        <v>93</v>
      </c>
      <c r="D24" s="30">
        <v>270</v>
      </c>
      <c r="E24" s="14">
        <v>8</v>
      </c>
      <c r="F24" s="14">
        <v>25</v>
      </c>
      <c r="G24" s="14">
        <v>3</v>
      </c>
      <c r="H24" s="16"/>
      <c r="I24" s="31"/>
      <c r="J24" s="25">
        <v>4000</v>
      </c>
      <c r="K24" s="14">
        <v>118</v>
      </c>
      <c r="L24" s="14">
        <v>125</v>
      </c>
      <c r="M24" s="14">
        <v>20</v>
      </c>
      <c r="N24" s="57"/>
      <c r="O24" s="30"/>
      <c r="P24" s="16"/>
      <c r="Q24" s="14">
        <v>150</v>
      </c>
      <c r="R24" s="16"/>
      <c r="S24" s="16">
        <v>0.1</v>
      </c>
      <c r="T24" s="16"/>
      <c r="U24" s="16">
        <v>100</v>
      </c>
      <c r="V24" s="16"/>
      <c r="W24" s="31"/>
      <c r="X24" s="67"/>
      <c r="Y24" s="60"/>
      <c r="Z24" s="60"/>
      <c r="AA24" s="60"/>
      <c r="AB24" s="60"/>
      <c r="AC24" s="60"/>
      <c r="AD24" s="60"/>
      <c r="AE24" s="68"/>
      <c r="AF24" s="21"/>
      <c r="AG24" s="51"/>
    </row>
    <row r="25" spans="1:33" ht="12.75">
      <c r="A25" s="21">
        <v>238</v>
      </c>
      <c r="B25" s="63" t="s">
        <v>260</v>
      </c>
      <c r="C25" s="21" t="s">
        <v>93</v>
      </c>
      <c r="D25" s="30">
        <v>420</v>
      </c>
      <c r="E25" s="14">
        <v>33</v>
      </c>
      <c r="F25" s="14">
        <v>32.2</v>
      </c>
      <c r="G25" s="14">
        <v>4</v>
      </c>
      <c r="H25" s="14">
        <v>23.2</v>
      </c>
      <c r="I25" s="31">
        <v>5.3</v>
      </c>
      <c r="J25" s="25">
        <v>3100</v>
      </c>
      <c r="K25" s="14">
        <v>87</v>
      </c>
      <c r="L25" s="14">
        <v>450</v>
      </c>
      <c r="M25" s="16"/>
      <c r="N25" s="57">
        <v>350</v>
      </c>
      <c r="O25" s="30">
        <v>542</v>
      </c>
      <c r="P25" s="14">
        <v>128</v>
      </c>
      <c r="Q25" s="14">
        <v>1000</v>
      </c>
      <c r="R25" s="14">
        <v>45</v>
      </c>
      <c r="S25" s="14">
        <v>0.8</v>
      </c>
      <c r="T25" s="14">
        <v>0.27</v>
      </c>
      <c r="U25" s="16">
        <v>710</v>
      </c>
      <c r="V25" s="14">
        <v>206</v>
      </c>
      <c r="W25" s="42">
        <v>825</v>
      </c>
      <c r="X25" s="67">
        <v>1571</v>
      </c>
      <c r="Y25" s="60">
        <v>1969</v>
      </c>
      <c r="Z25" s="60">
        <v>2845</v>
      </c>
      <c r="AA25" s="60">
        <v>2098</v>
      </c>
      <c r="AB25" s="60">
        <v>757</v>
      </c>
      <c r="AC25" s="60">
        <v>1081</v>
      </c>
      <c r="AD25" s="60">
        <v>388</v>
      </c>
      <c r="AE25" s="68">
        <v>2009</v>
      </c>
      <c r="AF25" s="21"/>
      <c r="AG25" s="51">
        <v>58</v>
      </c>
    </row>
    <row r="26" spans="1:33" ht="12.75">
      <c r="A26" s="21">
        <v>239</v>
      </c>
      <c r="B26" s="63" t="s">
        <v>261</v>
      </c>
      <c r="C26" s="21" t="s">
        <v>93</v>
      </c>
      <c r="D26" s="30">
        <v>200</v>
      </c>
      <c r="E26" s="14">
        <v>39</v>
      </c>
      <c r="F26" s="14">
        <v>1.8</v>
      </c>
      <c r="G26" s="14">
        <v>4.2</v>
      </c>
      <c r="H26" s="14">
        <v>55</v>
      </c>
      <c r="I26" s="31"/>
      <c r="J26" s="25">
        <v>100</v>
      </c>
      <c r="K26" s="14">
        <v>35</v>
      </c>
      <c r="L26" s="14">
        <v>400</v>
      </c>
      <c r="M26" s="16"/>
      <c r="N26" s="57">
        <v>150</v>
      </c>
      <c r="O26" s="30"/>
      <c r="P26" s="16"/>
      <c r="Q26" s="14">
        <v>1050</v>
      </c>
      <c r="R26" s="16"/>
      <c r="S26" s="16">
        <v>0.7</v>
      </c>
      <c r="T26" s="16"/>
      <c r="U26" s="16">
        <v>425</v>
      </c>
      <c r="V26" s="16"/>
      <c r="W26" s="31"/>
      <c r="X26" s="67"/>
      <c r="Y26" s="59"/>
      <c r="Z26" s="59"/>
      <c r="AA26" s="59"/>
      <c r="AB26" s="59"/>
      <c r="AC26" s="59"/>
      <c r="AD26" s="59"/>
      <c r="AE26" s="69"/>
      <c r="AF26" s="21"/>
      <c r="AG26" s="51"/>
    </row>
    <row r="27" spans="1:33" ht="12.75">
      <c r="A27" s="21">
        <v>240</v>
      </c>
      <c r="B27" s="63" t="s">
        <v>262</v>
      </c>
      <c r="C27" s="21" t="s">
        <v>93</v>
      </c>
      <c r="D27" s="30">
        <v>400</v>
      </c>
      <c r="E27" s="16">
        <v>32.5</v>
      </c>
      <c r="F27" s="16">
        <v>32</v>
      </c>
      <c r="G27" s="16">
        <v>1.4</v>
      </c>
      <c r="H27" s="16">
        <v>30</v>
      </c>
      <c r="I27" s="31">
        <v>41</v>
      </c>
      <c r="J27" s="25">
        <v>3200</v>
      </c>
      <c r="K27" s="16">
        <v>62</v>
      </c>
      <c r="L27" s="16">
        <v>480</v>
      </c>
      <c r="M27" s="16"/>
      <c r="N27" s="57"/>
      <c r="O27" s="30"/>
      <c r="P27" s="16"/>
      <c r="Q27" s="16"/>
      <c r="R27" s="16"/>
      <c r="S27" s="16"/>
      <c r="T27" s="16"/>
      <c r="U27" s="16"/>
      <c r="V27" s="16"/>
      <c r="W27" s="31"/>
      <c r="X27" s="67"/>
      <c r="Y27" s="59"/>
      <c r="Z27" s="59"/>
      <c r="AA27" s="59"/>
      <c r="AB27" s="59"/>
      <c r="AC27" s="59"/>
      <c r="AD27" s="59"/>
      <c r="AE27" s="69"/>
      <c r="AF27" s="21"/>
      <c r="AG27" s="51"/>
    </row>
    <row r="28" spans="1:33" ht="12.75">
      <c r="A28" s="21">
        <v>241</v>
      </c>
      <c r="B28" s="63" t="s">
        <v>263</v>
      </c>
      <c r="C28" s="21" t="s">
        <v>93</v>
      </c>
      <c r="D28" s="30">
        <v>393</v>
      </c>
      <c r="E28" s="16">
        <v>23.4</v>
      </c>
      <c r="F28" s="16">
        <v>33.6</v>
      </c>
      <c r="G28" s="16">
        <v>2.5</v>
      </c>
      <c r="H28" s="16">
        <v>38.8</v>
      </c>
      <c r="I28" s="31"/>
      <c r="J28" s="25">
        <v>3900</v>
      </c>
      <c r="K28" s="16">
        <v>88</v>
      </c>
      <c r="L28" s="16">
        <v>550</v>
      </c>
      <c r="M28" s="16"/>
      <c r="N28" s="57">
        <v>1350</v>
      </c>
      <c r="O28" s="30"/>
      <c r="P28" s="16"/>
      <c r="Q28" s="16">
        <v>750</v>
      </c>
      <c r="R28" s="16"/>
      <c r="S28" s="16">
        <v>1</v>
      </c>
      <c r="T28" s="16"/>
      <c r="U28" s="16">
        <v>450</v>
      </c>
      <c r="V28" s="16"/>
      <c r="W28" s="31"/>
      <c r="X28" s="67"/>
      <c r="Y28" s="60"/>
      <c r="Z28" s="60"/>
      <c r="AA28" s="60"/>
      <c r="AB28" s="60"/>
      <c r="AC28" s="60"/>
      <c r="AD28" s="60"/>
      <c r="AE28" s="68"/>
      <c r="AF28" s="21"/>
      <c r="AG28" s="51"/>
    </row>
    <row r="29" spans="1:33" ht="12.75">
      <c r="A29" s="21">
        <v>242</v>
      </c>
      <c r="B29" s="63" t="s">
        <v>264</v>
      </c>
      <c r="C29" s="21" t="s">
        <v>93</v>
      </c>
      <c r="D29" s="30">
        <v>253</v>
      </c>
      <c r="E29" s="16">
        <v>36.2</v>
      </c>
      <c r="F29" s="16">
        <v>9.9</v>
      </c>
      <c r="G29" s="16">
        <v>3</v>
      </c>
      <c r="H29" s="16">
        <v>46</v>
      </c>
      <c r="I29" s="31"/>
      <c r="J29" s="25">
        <v>600</v>
      </c>
      <c r="K29" s="16">
        <v>30</v>
      </c>
      <c r="L29" s="16">
        <v>310</v>
      </c>
      <c r="M29" s="16"/>
      <c r="N29" s="57">
        <v>100</v>
      </c>
      <c r="O29" s="30">
        <v>88</v>
      </c>
      <c r="P29" s="16">
        <v>131</v>
      </c>
      <c r="Q29" s="16">
        <v>961</v>
      </c>
      <c r="R29" s="16">
        <v>42</v>
      </c>
      <c r="S29" s="16">
        <v>1</v>
      </c>
      <c r="T29" s="16"/>
      <c r="U29" s="16">
        <v>610</v>
      </c>
      <c r="V29" s="16">
        <v>218</v>
      </c>
      <c r="W29" s="31"/>
      <c r="X29" s="67"/>
      <c r="Y29" s="60"/>
      <c r="Z29" s="60"/>
      <c r="AA29" s="60"/>
      <c r="AB29" s="60"/>
      <c r="AC29" s="60"/>
      <c r="AD29" s="60"/>
      <c r="AE29" s="68"/>
      <c r="AF29" s="21"/>
      <c r="AG29" s="51">
        <v>67</v>
      </c>
    </row>
    <row r="30" spans="1:33" ht="12.75">
      <c r="A30" s="21">
        <v>243</v>
      </c>
      <c r="B30" s="63" t="s">
        <v>265</v>
      </c>
      <c r="C30" s="21" t="s">
        <v>93</v>
      </c>
      <c r="D30" s="30">
        <v>450</v>
      </c>
      <c r="E30" s="16">
        <v>17.5</v>
      </c>
      <c r="F30" s="16">
        <v>46</v>
      </c>
      <c r="G30" s="16">
        <v>1.9</v>
      </c>
      <c r="H30" s="16">
        <v>28.5</v>
      </c>
      <c r="I30" s="31">
        <v>6.3</v>
      </c>
      <c r="J30" s="25"/>
      <c r="K30" s="16">
        <v>40</v>
      </c>
      <c r="L30" s="16">
        <v>275</v>
      </c>
      <c r="M30" s="16"/>
      <c r="N30" s="57"/>
      <c r="O30" s="30"/>
      <c r="P30" s="16"/>
      <c r="Q30" s="16"/>
      <c r="R30" s="16"/>
      <c r="S30" s="16"/>
      <c r="T30" s="16"/>
      <c r="U30" s="16"/>
      <c r="V30" s="16"/>
      <c r="W30" s="31"/>
      <c r="X30" s="67"/>
      <c r="Y30" s="60"/>
      <c r="Z30" s="60"/>
      <c r="AA30" s="60"/>
      <c r="AB30" s="60"/>
      <c r="AC30" s="60"/>
      <c r="AD30" s="60"/>
      <c r="AE30" s="69"/>
      <c r="AF30" s="21"/>
      <c r="AG30" s="51"/>
    </row>
    <row r="31" spans="1:33" ht="12.75">
      <c r="A31" s="21">
        <v>244</v>
      </c>
      <c r="B31" s="63" t="s">
        <v>266</v>
      </c>
      <c r="C31" s="21"/>
      <c r="D31" s="30">
        <v>150</v>
      </c>
      <c r="E31" s="16">
        <v>8.7</v>
      </c>
      <c r="F31" s="16">
        <v>12.1</v>
      </c>
      <c r="G31" s="16">
        <v>4.8</v>
      </c>
      <c r="H31" s="16">
        <v>73.1</v>
      </c>
      <c r="I31" s="31">
        <v>1.1</v>
      </c>
      <c r="J31" s="25"/>
      <c r="K31" s="16">
        <v>30</v>
      </c>
      <c r="L31" s="16">
        <v>200</v>
      </c>
      <c r="M31" s="16"/>
      <c r="N31" s="57">
        <v>100</v>
      </c>
      <c r="O31" s="30"/>
      <c r="P31" s="16"/>
      <c r="Q31" s="16">
        <v>300</v>
      </c>
      <c r="R31" s="16"/>
      <c r="S31" s="16"/>
      <c r="T31" s="16"/>
      <c r="U31" s="16"/>
      <c r="V31" s="16"/>
      <c r="W31" s="31"/>
      <c r="X31" s="67"/>
      <c r="Y31" s="59"/>
      <c r="Z31" s="59"/>
      <c r="AA31" s="59"/>
      <c r="AB31" s="59"/>
      <c r="AC31" s="59"/>
      <c r="AD31" s="59"/>
      <c r="AE31" s="69"/>
      <c r="AF31" s="21"/>
      <c r="AG31" s="51"/>
    </row>
    <row r="32" spans="1:33" ht="13.5" thickBot="1">
      <c r="A32" s="22">
        <v>245</v>
      </c>
      <c r="B32" s="64" t="s">
        <v>267</v>
      </c>
      <c r="C32" s="22" t="s">
        <v>93</v>
      </c>
      <c r="D32" s="32">
        <v>62</v>
      </c>
      <c r="E32" s="33">
        <v>3.8</v>
      </c>
      <c r="F32" s="33">
        <v>3.5</v>
      </c>
      <c r="G32" s="33">
        <v>4.3</v>
      </c>
      <c r="H32" s="33">
        <v>86</v>
      </c>
      <c r="I32" s="34">
        <v>2.6</v>
      </c>
      <c r="J32" s="65">
        <v>70</v>
      </c>
      <c r="K32" s="33">
        <v>58</v>
      </c>
      <c r="L32" s="33">
        <v>210</v>
      </c>
      <c r="M32" s="33"/>
      <c r="N32" s="66">
        <v>100</v>
      </c>
      <c r="O32" s="32">
        <v>64</v>
      </c>
      <c r="P32" s="33">
        <v>6</v>
      </c>
      <c r="Q32" s="33">
        <v>145</v>
      </c>
      <c r="R32" s="33"/>
      <c r="S32" s="33"/>
      <c r="T32" s="33"/>
      <c r="U32" s="33">
        <v>123</v>
      </c>
      <c r="V32" s="33"/>
      <c r="W32" s="34"/>
      <c r="X32" s="70">
        <v>209</v>
      </c>
      <c r="Y32" s="61">
        <v>281</v>
      </c>
      <c r="Z32" s="61">
        <v>29</v>
      </c>
      <c r="AA32" s="61">
        <v>339</v>
      </c>
      <c r="AB32" s="61">
        <v>109</v>
      </c>
      <c r="AC32" s="61">
        <v>198</v>
      </c>
      <c r="AD32" s="61">
        <v>59</v>
      </c>
      <c r="AE32" s="71">
        <v>298</v>
      </c>
      <c r="AF32" s="22"/>
      <c r="AG32" s="52"/>
    </row>
    <row r="34" ht="12.75">
      <c r="B34" t="s">
        <v>275</v>
      </c>
    </row>
  </sheetData>
  <sheetProtection/>
  <mergeCells count="8">
    <mergeCell ref="X3:AE3"/>
    <mergeCell ref="J1:N1"/>
    <mergeCell ref="O1:W1"/>
    <mergeCell ref="X1:AE1"/>
    <mergeCell ref="D1:I1"/>
    <mergeCell ref="K2:N2"/>
    <mergeCell ref="K3:N3"/>
    <mergeCell ref="O3:W3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4.00390625" style="0" bestFit="1" customWidth="1"/>
    <col min="2" max="2" width="13.140625" style="0" bestFit="1" customWidth="1"/>
    <col min="3" max="3" width="9.140625" style="0" bestFit="1" customWidth="1"/>
    <col min="4" max="4" width="6.57421875" style="0" bestFit="1" customWidth="1"/>
    <col min="5" max="9" width="5.57421875" style="0" bestFit="1" customWidth="1"/>
    <col min="10" max="10" width="7.57421875" style="0" bestFit="1" customWidth="1"/>
    <col min="11" max="11" width="6.57421875" style="0" bestFit="1" customWidth="1"/>
    <col min="12" max="12" width="7.57421875" style="0" bestFit="1" customWidth="1"/>
    <col min="13" max="13" width="2.28125" style="0" bestFit="1" customWidth="1"/>
    <col min="14" max="14" width="6.57421875" style="0" bestFit="1" customWidth="1"/>
    <col min="15" max="15" width="7.57421875" style="0" bestFit="1" customWidth="1"/>
    <col min="16" max="17" width="6.57421875" style="0" bestFit="1" customWidth="1"/>
    <col min="18" max="18" width="5.57421875" style="0" bestFit="1" customWidth="1"/>
    <col min="19" max="20" width="4.57421875" style="0" bestFit="1" customWidth="1"/>
    <col min="21" max="22" width="6.57421875" style="0" bestFit="1" customWidth="1"/>
    <col min="23" max="23" width="7.57421875" style="0" bestFit="1" customWidth="1"/>
    <col min="24" max="29" width="5.00390625" style="0" bestFit="1" customWidth="1"/>
    <col min="30" max="30" width="4.00390625" style="0" bestFit="1" customWidth="1"/>
    <col min="31" max="31" width="5.00390625" style="0" bestFit="1" customWidth="1"/>
    <col min="32" max="32" width="5.28125" style="0" bestFit="1" customWidth="1"/>
    <col min="33" max="33" width="6.8515625" style="0" bestFit="1" customWidth="1"/>
  </cols>
  <sheetData>
    <row r="1" spans="1:33" ht="13.5" thickBot="1">
      <c r="A1" s="18"/>
      <c r="B1" s="23" t="s">
        <v>41</v>
      </c>
      <c r="C1" s="26" t="s">
        <v>42</v>
      </c>
      <c r="D1" s="170" t="s">
        <v>478</v>
      </c>
      <c r="E1" s="171"/>
      <c r="F1" s="171"/>
      <c r="G1" s="171"/>
      <c r="H1" s="171"/>
      <c r="I1" s="171"/>
      <c r="J1" s="170" t="s">
        <v>49</v>
      </c>
      <c r="K1" s="171"/>
      <c r="L1" s="171"/>
      <c r="M1" s="171"/>
      <c r="N1" s="172"/>
      <c r="O1" s="169" t="s">
        <v>67</v>
      </c>
      <c r="P1" s="169"/>
      <c r="Q1" s="169"/>
      <c r="R1" s="169"/>
      <c r="S1" s="169"/>
      <c r="T1" s="169"/>
      <c r="U1" s="169"/>
      <c r="V1" s="169"/>
      <c r="W1" s="169"/>
      <c r="X1" s="173" t="s">
        <v>50</v>
      </c>
      <c r="Y1" s="174"/>
      <c r="Z1" s="174"/>
      <c r="AA1" s="174"/>
      <c r="AB1" s="174"/>
      <c r="AC1" s="174"/>
      <c r="AD1" s="174"/>
      <c r="AE1" s="175"/>
      <c r="AF1" s="28" t="s">
        <v>51</v>
      </c>
      <c r="AG1" s="23" t="s">
        <v>52</v>
      </c>
    </row>
    <row r="2" spans="1:33" ht="13.5" thickBot="1">
      <c r="A2" s="19"/>
      <c r="B2" s="24"/>
      <c r="C2" s="27"/>
      <c r="D2" s="97"/>
      <c r="E2" s="73"/>
      <c r="F2" s="73"/>
      <c r="G2" s="73"/>
      <c r="H2" s="73"/>
      <c r="I2" s="73"/>
      <c r="J2" s="23" t="s">
        <v>492</v>
      </c>
      <c r="K2" s="176"/>
      <c r="L2" s="176"/>
      <c r="M2" s="176"/>
      <c r="N2" s="177"/>
      <c r="O2" s="4"/>
      <c r="P2" s="4"/>
      <c r="Q2" s="4"/>
      <c r="R2" s="4"/>
      <c r="S2" s="4"/>
      <c r="T2" s="4"/>
      <c r="U2" s="4"/>
      <c r="V2" s="4"/>
      <c r="W2" s="4"/>
      <c r="X2" s="46"/>
      <c r="Y2" s="2"/>
      <c r="Z2" s="2"/>
      <c r="AA2" s="2"/>
      <c r="AB2" s="2"/>
      <c r="AC2" s="2"/>
      <c r="AD2" s="2"/>
      <c r="AE2" s="47"/>
      <c r="AF2" s="46"/>
      <c r="AG2" s="19"/>
    </row>
    <row r="3" spans="1:33" ht="13.5" thickBot="1">
      <c r="A3" s="20"/>
      <c r="B3" s="120" t="s">
        <v>0</v>
      </c>
      <c r="C3" s="26"/>
      <c r="D3" s="29"/>
      <c r="E3" s="11"/>
      <c r="F3" s="11"/>
      <c r="G3" s="11"/>
      <c r="H3" s="11"/>
      <c r="I3" s="11"/>
      <c r="J3" s="24">
        <v>100</v>
      </c>
      <c r="K3" s="166" t="s">
        <v>493</v>
      </c>
      <c r="L3" s="167"/>
      <c r="M3" s="167"/>
      <c r="N3" s="168"/>
      <c r="O3" s="178" t="s">
        <v>496</v>
      </c>
      <c r="P3" s="179"/>
      <c r="Q3" s="179"/>
      <c r="R3" s="179"/>
      <c r="S3" s="179"/>
      <c r="T3" s="179"/>
      <c r="U3" s="179"/>
      <c r="V3" s="179"/>
      <c r="W3" s="180"/>
      <c r="X3" s="166" t="s">
        <v>496</v>
      </c>
      <c r="Y3" s="167"/>
      <c r="Z3" s="167"/>
      <c r="AA3" s="167"/>
      <c r="AB3" s="167"/>
      <c r="AC3" s="167"/>
      <c r="AD3" s="167"/>
      <c r="AE3" s="168"/>
      <c r="AF3" s="53"/>
      <c r="AG3" s="18"/>
    </row>
    <row r="4" spans="1:33" ht="13.5" thickBot="1">
      <c r="A4" s="87" t="s">
        <v>14</v>
      </c>
      <c r="B4" s="87"/>
      <c r="C4" s="96"/>
      <c r="D4" s="97" t="s">
        <v>43</v>
      </c>
      <c r="E4" s="73" t="s">
        <v>44</v>
      </c>
      <c r="F4" s="73" t="s">
        <v>45</v>
      </c>
      <c r="G4" s="73" t="s">
        <v>46</v>
      </c>
      <c r="H4" s="73" t="s">
        <v>47</v>
      </c>
      <c r="I4" s="73" t="s">
        <v>477</v>
      </c>
      <c r="J4" s="121" t="s">
        <v>53</v>
      </c>
      <c r="K4" s="74" t="s">
        <v>54</v>
      </c>
      <c r="L4" s="72" t="s">
        <v>55</v>
      </c>
      <c r="M4" s="72" t="s">
        <v>56</v>
      </c>
      <c r="N4" s="113" t="s">
        <v>57</v>
      </c>
      <c r="O4" s="124" t="s">
        <v>58</v>
      </c>
      <c r="P4" s="125" t="s">
        <v>59</v>
      </c>
      <c r="Q4" s="125" t="s">
        <v>60</v>
      </c>
      <c r="R4" s="125" t="s">
        <v>61</v>
      </c>
      <c r="S4" s="125" t="s">
        <v>62</v>
      </c>
      <c r="T4" s="125" t="s">
        <v>63</v>
      </c>
      <c r="U4" s="125" t="s">
        <v>64</v>
      </c>
      <c r="V4" s="125" t="s">
        <v>65</v>
      </c>
      <c r="W4" s="126" t="s">
        <v>66</v>
      </c>
      <c r="X4" s="127" t="s">
        <v>68</v>
      </c>
      <c r="Y4" s="128" t="s">
        <v>69</v>
      </c>
      <c r="Z4" s="128" t="s">
        <v>70</v>
      </c>
      <c r="AA4" s="128" t="s">
        <v>71</v>
      </c>
      <c r="AB4" s="128" t="s">
        <v>72</v>
      </c>
      <c r="AC4" s="128" t="s">
        <v>73</v>
      </c>
      <c r="AD4" s="128" t="s">
        <v>74</v>
      </c>
      <c r="AE4" s="113" t="s">
        <v>75</v>
      </c>
      <c r="AF4" s="54"/>
      <c r="AG4" s="95"/>
    </row>
    <row r="5" spans="1:33" ht="12.75">
      <c r="A5" s="21">
        <v>246</v>
      </c>
      <c r="B5" s="21" t="s">
        <v>276</v>
      </c>
      <c r="C5" s="21" t="s">
        <v>282</v>
      </c>
      <c r="D5" s="30">
        <v>155</v>
      </c>
      <c r="E5" s="16">
        <v>13.6</v>
      </c>
      <c r="F5" s="16">
        <v>10.9</v>
      </c>
      <c r="G5" s="16">
        <v>0.55</v>
      </c>
      <c r="H5" s="16">
        <v>74</v>
      </c>
      <c r="I5" s="31">
        <v>0.8</v>
      </c>
      <c r="J5" s="30">
        <v>1300</v>
      </c>
      <c r="K5" s="16">
        <v>138</v>
      </c>
      <c r="L5" s="16">
        <v>340</v>
      </c>
      <c r="M5" s="16"/>
      <c r="N5" s="31">
        <v>300</v>
      </c>
      <c r="O5" s="30">
        <v>97</v>
      </c>
      <c r="P5" s="16">
        <v>124</v>
      </c>
      <c r="Q5" s="16">
        <v>56</v>
      </c>
      <c r="R5" s="16">
        <v>14</v>
      </c>
      <c r="S5" s="16">
        <v>2.1</v>
      </c>
      <c r="T5" s="16">
        <v>0.2</v>
      </c>
      <c r="U5" s="16">
        <v>190</v>
      </c>
      <c r="V5" s="16">
        <v>184</v>
      </c>
      <c r="W5" s="31">
        <v>135</v>
      </c>
      <c r="X5" s="36">
        <v>708</v>
      </c>
      <c r="Y5" s="13">
        <v>817</v>
      </c>
      <c r="Z5" s="13">
        <v>1098</v>
      </c>
      <c r="AA5" s="13">
        <v>802</v>
      </c>
      <c r="AB5" s="13">
        <v>41</v>
      </c>
      <c r="AC5" s="13">
        <v>608</v>
      </c>
      <c r="AD5" s="13">
        <v>198</v>
      </c>
      <c r="AE5" s="37">
        <v>918</v>
      </c>
      <c r="AF5" s="21">
        <v>142</v>
      </c>
      <c r="AG5" s="21"/>
    </row>
    <row r="6" spans="1:33" ht="12.75">
      <c r="A6" s="21">
        <v>247</v>
      </c>
      <c r="B6" s="21" t="s">
        <v>277</v>
      </c>
      <c r="C6" s="21" t="s">
        <v>282</v>
      </c>
      <c r="D6" s="30">
        <v>53</v>
      </c>
      <c r="E6" s="16">
        <v>10.4</v>
      </c>
      <c r="F6" s="14">
        <v>0.3</v>
      </c>
      <c r="G6" s="14">
        <v>0.7</v>
      </c>
      <c r="H6" s="14">
        <v>87.8</v>
      </c>
      <c r="I6" s="31">
        <v>0.5</v>
      </c>
      <c r="J6" s="30"/>
      <c r="K6" s="14">
        <v>25</v>
      </c>
      <c r="L6" s="14">
        <v>250</v>
      </c>
      <c r="M6" s="16"/>
      <c r="N6" s="31">
        <v>85</v>
      </c>
      <c r="O6" s="30">
        <v>127</v>
      </c>
      <c r="P6" s="14">
        <v>98</v>
      </c>
      <c r="Q6" s="14">
        <v>8.8</v>
      </c>
      <c r="R6" s="14">
        <v>11.5</v>
      </c>
      <c r="S6" s="14">
        <v>0.15</v>
      </c>
      <c r="T6" s="14">
        <v>0.03</v>
      </c>
      <c r="U6" s="14">
        <v>19</v>
      </c>
      <c r="V6" s="14">
        <v>228</v>
      </c>
      <c r="W6" s="31">
        <v>188</v>
      </c>
      <c r="X6" s="36">
        <v>669</v>
      </c>
      <c r="Y6" s="15">
        <v>680</v>
      </c>
      <c r="Z6" s="15">
        <v>898</v>
      </c>
      <c r="AA6" s="15">
        <v>658</v>
      </c>
      <c r="AB6" s="15">
        <v>419</v>
      </c>
      <c r="AC6" s="15">
        <v>456</v>
      </c>
      <c r="AD6" s="15">
        <v>163</v>
      </c>
      <c r="AE6" s="58">
        <v>2649</v>
      </c>
      <c r="AF6" s="21">
        <v>56</v>
      </c>
      <c r="AG6" s="21"/>
    </row>
    <row r="7" spans="1:33" ht="12.75">
      <c r="A7" s="21">
        <v>248</v>
      </c>
      <c r="B7" s="21" t="s">
        <v>278</v>
      </c>
      <c r="C7" s="21" t="s">
        <v>282</v>
      </c>
      <c r="D7" s="30">
        <v>352</v>
      </c>
      <c r="E7" s="16">
        <v>16.4</v>
      </c>
      <c r="F7" s="14">
        <v>30.1</v>
      </c>
      <c r="G7" s="14">
        <v>0.6</v>
      </c>
      <c r="H7" s="14">
        <v>52</v>
      </c>
      <c r="I7" s="31">
        <v>1.2</v>
      </c>
      <c r="J7" s="30">
        <v>3350</v>
      </c>
      <c r="K7" s="14">
        <v>350</v>
      </c>
      <c r="L7" s="14">
        <v>420</v>
      </c>
      <c r="M7" s="16"/>
      <c r="N7" s="31"/>
      <c r="O7" s="30" t="s">
        <v>287</v>
      </c>
      <c r="P7" s="14">
        <v>118</v>
      </c>
      <c r="Q7" s="14">
        <v>142</v>
      </c>
      <c r="R7" s="14">
        <v>16.3</v>
      </c>
      <c r="S7" s="14">
        <v>5.9</v>
      </c>
      <c r="T7" s="14">
        <v>0.02</v>
      </c>
      <c r="U7" s="14">
        <v>495</v>
      </c>
      <c r="V7" s="14">
        <v>178</v>
      </c>
      <c r="W7" s="31">
        <v>124</v>
      </c>
      <c r="X7" s="36">
        <v>669</v>
      </c>
      <c r="Y7" s="15">
        <v>1012</v>
      </c>
      <c r="Z7" s="15">
        <v>1378</v>
      </c>
      <c r="AA7" s="15">
        <v>1075</v>
      </c>
      <c r="AB7" s="15">
        <v>415</v>
      </c>
      <c r="AC7" s="15">
        <v>837</v>
      </c>
      <c r="AD7" s="15">
        <v>237</v>
      </c>
      <c r="AE7" s="58">
        <v>1135</v>
      </c>
      <c r="AF7" s="21">
        <v>332</v>
      </c>
      <c r="AG7" s="21"/>
    </row>
    <row r="8" spans="1:33" ht="12.75">
      <c r="A8" s="21">
        <v>249</v>
      </c>
      <c r="B8" s="21" t="s">
        <v>279</v>
      </c>
      <c r="C8" s="21" t="s">
        <v>283</v>
      </c>
      <c r="D8" s="30">
        <v>154</v>
      </c>
      <c r="E8" s="14">
        <v>12.2</v>
      </c>
      <c r="F8" s="14">
        <v>11.3</v>
      </c>
      <c r="G8" s="14">
        <v>0.6</v>
      </c>
      <c r="H8" s="14">
        <v>74.7</v>
      </c>
      <c r="I8" s="31">
        <v>1.1</v>
      </c>
      <c r="J8" s="30">
        <v>1080</v>
      </c>
      <c r="K8" s="14">
        <v>80</v>
      </c>
      <c r="L8" s="14">
        <v>250</v>
      </c>
      <c r="M8" s="16"/>
      <c r="N8" s="31"/>
      <c r="O8" s="30" t="s">
        <v>288</v>
      </c>
      <c r="P8" s="14">
        <v>118</v>
      </c>
      <c r="Q8" s="14">
        <v>52</v>
      </c>
      <c r="R8" s="14">
        <v>11.2</v>
      </c>
      <c r="S8" s="14">
        <v>2.4</v>
      </c>
      <c r="T8" s="14">
        <v>0.03</v>
      </c>
      <c r="U8" s="14">
        <v>212</v>
      </c>
      <c r="V8" s="14">
        <v>181</v>
      </c>
      <c r="W8" s="31">
        <v>155</v>
      </c>
      <c r="X8" s="36">
        <v>707</v>
      </c>
      <c r="Y8" s="15">
        <v>820</v>
      </c>
      <c r="Z8" s="15">
        <v>1076</v>
      </c>
      <c r="AA8" s="15">
        <v>790</v>
      </c>
      <c r="AB8" s="15">
        <v>378</v>
      </c>
      <c r="AC8" s="15">
        <v>598</v>
      </c>
      <c r="AD8" s="15">
        <v>193</v>
      </c>
      <c r="AE8" s="58">
        <v>895</v>
      </c>
      <c r="AF8" s="21">
        <v>197</v>
      </c>
      <c r="AG8" s="21"/>
    </row>
    <row r="9" spans="1:33" ht="12.75">
      <c r="A9" s="21">
        <v>250</v>
      </c>
      <c r="B9" s="21" t="s">
        <v>279</v>
      </c>
      <c r="C9" s="21" t="s">
        <v>284</v>
      </c>
      <c r="D9" s="30">
        <v>220</v>
      </c>
      <c r="E9" s="14">
        <v>13.6</v>
      </c>
      <c r="F9" s="14">
        <v>17.5</v>
      </c>
      <c r="G9" s="14">
        <v>2</v>
      </c>
      <c r="H9" s="14">
        <v>64.3</v>
      </c>
      <c r="I9" s="31">
        <v>1.9</v>
      </c>
      <c r="J9" s="30">
        <v>1200</v>
      </c>
      <c r="K9" s="14">
        <v>60</v>
      </c>
      <c r="L9" s="14">
        <v>270</v>
      </c>
      <c r="M9" s="16"/>
      <c r="N9" s="31">
        <v>50</v>
      </c>
      <c r="O9" s="30">
        <v>220</v>
      </c>
      <c r="P9" s="14">
        <v>176</v>
      </c>
      <c r="Q9" s="14">
        <v>81</v>
      </c>
      <c r="R9" s="14">
        <v>13.9</v>
      </c>
      <c r="S9" s="14">
        <v>2.3</v>
      </c>
      <c r="T9" s="14">
        <v>0.05</v>
      </c>
      <c r="U9" s="14">
        <v>230</v>
      </c>
      <c r="V9" s="14">
        <v>206</v>
      </c>
      <c r="W9" s="31">
        <v>199</v>
      </c>
      <c r="X9" s="36">
        <v>707</v>
      </c>
      <c r="Y9" s="15">
        <v>820</v>
      </c>
      <c r="Z9" s="15">
        <v>1076</v>
      </c>
      <c r="AA9" s="15">
        <v>790</v>
      </c>
      <c r="AB9" s="15">
        <v>378</v>
      </c>
      <c r="AC9" s="15">
        <v>598</v>
      </c>
      <c r="AD9" s="15">
        <v>193</v>
      </c>
      <c r="AE9" s="58">
        <v>895</v>
      </c>
      <c r="AF9" s="21">
        <v>165</v>
      </c>
      <c r="AG9" s="21"/>
    </row>
    <row r="10" spans="1:33" ht="12.75">
      <c r="A10" s="21">
        <v>251</v>
      </c>
      <c r="B10" s="21" t="s">
        <v>279</v>
      </c>
      <c r="C10" s="21" t="s">
        <v>285</v>
      </c>
      <c r="D10" s="30">
        <v>155</v>
      </c>
      <c r="E10" s="14">
        <v>12.1</v>
      </c>
      <c r="F10" s="14">
        <v>11.6</v>
      </c>
      <c r="G10" s="14">
        <v>0.6</v>
      </c>
      <c r="H10" s="14">
        <v>73.5</v>
      </c>
      <c r="I10" s="31">
        <v>1.8</v>
      </c>
      <c r="J10" s="30">
        <v>1100</v>
      </c>
      <c r="K10" s="14">
        <v>70</v>
      </c>
      <c r="L10" s="14">
        <v>260</v>
      </c>
      <c r="M10" s="16"/>
      <c r="N10" s="31">
        <v>54</v>
      </c>
      <c r="O10" s="30">
        <v>118</v>
      </c>
      <c r="P10" s="14">
        <v>121</v>
      </c>
      <c r="Q10" s="14">
        <v>54</v>
      </c>
      <c r="R10" s="14">
        <v>12.3</v>
      </c>
      <c r="S10" s="14">
        <v>2.5</v>
      </c>
      <c r="T10" s="14">
        <v>0.03</v>
      </c>
      <c r="U10" s="14">
        <v>209</v>
      </c>
      <c r="V10" s="14">
        <v>173</v>
      </c>
      <c r="W10" s="31">
        <v>159</v>
      </c>
      <c r="X10" s="36">
        <v>707</v>
      </c>
      <c r="Y10" s="15">
        <v>820</v>
      </c>
      <c r="Z10" s="15">
        <v>1076</v>
      </c>
      <c r="AA10" s="15">
        <v>790</v>
      </c>
      <c r="AB10" s="15">
        <v>378</v>
      </c>
      <c r="AC10" s="15">
        <v>598</v>
      </c>
      <c r="AD10" s="15">
        <v>193</v>
      </c>
      <c r="AE10" s="58">
        <v>895</v>
      </c>
      <c r="AF10" s="21">
        <v>162</v>
      </c>
      <c r="AG10" s="21"/>
    </row>
    <row r="11" spans="1:33" ht="12.75">
      <c r="A11" s="21">
        <v>252</v>
      </c>
      <c r="B11" s="21" t="s">
        <v>279</v>
      </c>
      <c r="C11" s="21" t="s">
        <v>286</v>
      </c>
      <c r="D11" s="30">
        <v>250</v>
      </c>
      <c r="E11" s="14">
        <v>11.7</v>
      </c>
      <c r="F11" s="14">
        <v>18.3</v>
      </c>
      <c r="G11" s="14">
        <v>1.2</v>
      </c>
      <c r="H11" s="14">
        <v>63.8</v>
      </c>
      <c r="I11" s="31">
        <v>1.5</v>
      </c>
      <c r="J11" s="30">
        <v>26</v>
      </c>
      <c r="K11" s="14">
        <v>67</v>
      </c>
      <c r="L11" s="14">
        <v>240</v>
      </c>
      <c r="M11" s="16"/>
      <c r="N11" s="31">
        <v>45</v>
      </c>
      <c r="O11" s="30">
        <v>1260</v>
      </c>
      <c r="P11" s="14">
        <v>132</v>
      </c>
      <c r="Q11" s="14">
        <v>66</v>
      </c>
      <c r="R11" s="14">
        <v>12</v>
      </c>
      <c r="S11" s="14">
        <v>2</v>
      </c>
      <c r="T11" s="14">
        <v>0.05</v>
      </c>
      <c r="U11" s="14">
        <v>180</v>
      </c>
      <c r="V11" s="14">
        <v>144</v>
      </c>
      <c r="W11" s="31">
        <v>1910</v>
      </c>
      <c r="X11" s="36">
        <v>707</v>
      </c>
      <c r="Y11" s="15">
        <v>820</v>
      </c>
      <c r="Z11" s="15">
        <v>1076</v>
      </c>
      <c r="AA11" s="15">
        <v>790</v>
      </c>
      <c r="AB11" s="15">
        <v>378</v>
      </c>
      <c r="AC11" s="15">
        <v>598</v>
      </c>
      <c r="AD11" s="15">
        <v>193</v>
      </c>
      <c r="AE11" s="58">
        <v>895</v>
      </c>
      <c r="AF11" s="21">
        <v>125</v>
      </c>
      <c r="AG11" s="21"/>
    </row>
    <row r="12" spans="1:33" ht="12.75">
      <c r="A12" s="21">
        <v>253</v>
      </c>
      <c r="B12" s="21" t="s">
        <v>279</v>
      </c>
      <c r="C12" s="21" t="s">
        <v>13</v>
      </c>
      <c r="D12" s="30">
        <v>567</v>
      </c>
      <c r="E12" s="14">
        <v>44.1</v>
      </c>
      <c r="F12" s="14">
        <v>43</v>
      </c>
      <c r="G12" s="14">
        <v>2.8</v>
      </c>
      <c r="H12" s="14">
        <v>6.5</v>
      </c>
      <c r="I12" s="31">
        <v>4.1</v>
      </c>
      <c r="J12" s="30">
        <v>3300</v>
      </c>
      <c r="K12" s="14">
        <v>430</v>
      </c>
      <c r="L12" s="14">
        <v>1270</v>
      </c>
      <c r="M12" s="16"/>
      <c r="N12" s="31">
        <v>280</v>
      </c>
      <c r="O12" s="30" t="s">
        <v>289</v>
      </c>
      <c r="P12" s="14">
        <v>483</v>
      </c>
      <c r="Q12" s="14">
        <v>190</v>
      </c>
      <c r="R12" s="14">
        <v>41.4</v>
      </c>
      <c r="S12" s="14">
        <v>8</v>
      </c>
      <c r="T12" s="14">
        <v>0.18</v>
      </c>
      <c r="U12" s="14">
        <v>776</v>
      </c>
      <c r="V12" s="14">
        <v>630</v>
      </c>
      <c r="W12" s="31">
        <v>592</v>
      </c>
      <c r="X12" s="36">
        <v>2650</v>
      </c>
      <c r="Y12" s="15">
        <v>2989</v>
      </c>
      <c r="Z12" s="15">
        <v>4080</v>
      </c>
      <c r="AA12" s="15">
        <v>3010</v>
      </c>
      <c r="AB12" s="15">
        <v>1380</v>
      </c>
      <c r="AC12" s="15">
        <v>2300</v>
      </c>
      <c r="AD12" s="15">
        <v>790</v>
      </c>
      <c r="AE12" s="58">
        <v>3400</v>
      </c>
      <c r="AF12" s="21">
        <v>598</v>
      </c>
      <c r="AG12" s="21"/>
    </row>
    <row r="13" spans="1:33" ht="12.75">
      <c r="A13" s="21">
        <v>254</v>
      </c>
      <c r="B13" s="21" t="s">
        <v>279</v>
      </c>
      <c r="C13" s="21" t="s">
        <v>9</v>
      </c>
      <c r="D13" s="30">
        <v>258</v>
      </c>
      <c r="E13" s="14">
        <v>9.1</v>
      </c>
      <c r="F13" s="14">
        <v>26.3</v>
      </c>
      <c r="G13" s="14">
        <v>4.6</v>
      </c>
      <c r="H13" s="14">
        <v>58.3</v>
      </c>
      <c r="I13" s="31">
        <v>1.7</v>
      </c>
      <c r="J13" s="30"/>
      <c r="K13" s="14">
        <v>15</v>
      </c>
      <c r="L13" s="16"/>
      <c r="M13" s="16"/>
      <c r="N13" s="31"/>
      <c r="O13" s="30">
        <v>1010</v>
      </c>
      <c r="P13" s="14">
        <v>90</v>
      </c>
      <c r="Q13" s="14">
        <v>39</v>
      </c>
      <c r="R13" s="14">
        <v>8.4</v>
      </c>
      <c r="S13" s="14">
        <v>1.63</v>
      </c>
      <c r="T13" s="14">
        <v>0.04</v>
      </c>
      <c r="U13" s="14">
        <v>143</v>
      </c>
      <c r="V13" s="14">
        <v>111</v>
      </c>
      <c r="W13" s="31">
        <v>1520</v>
      </c>
      <c r="X13" s="36">
        <v>707</v>
      </c>
      <c r="Y13" s="15">
        <v>820</v>
      </c>
      <c r="Z13" s="15">
        <v>1076</v>
      </c>
      <c r="AA13" s="15">
        <v>790</v>
      </c>
      <c r="AB13" s="15">
        <v>378</v>
      </c>
      <c r="AC13" s="15">
        <v>598</v>
      </c>
      <c r="AD13" s="15">
        <v>193</v>
      </c>
      <c r="AE13" s="58">
        <v>895</v>
      </c>
      <c r="AF13" s="21">
        <v>102</v>
      </c>
      <c r="AG13" s="21"/>
    </row>
    <row r="14" spans="1:33" ht="12.75">
      <c r="A14" s="21">
        <v>255</v>
      </c>
      <c r="B14" s="21" t="s">
        <v>280</v>
      </c>
      <c r="C14" s="21" t="s">
        <v>282</v>
      </c>
      <c r="D14" s="30">
        <v>141</v>
      </c>
      <c r="E14" s="14">
        <v>9.1</v>
      </c>
      <c r="F14" s="14">
        <v>10.2</v>
      </c>
      <c r="G14" s="14">
        <v>2.4</v>
      </c>
      <c r="H14" s="14">
        <v>78.1</v>
      </c>
      <c r="I14" s="31">
        <v>0.6</v>
      </c>
      <c r="J14" s="30">
        <v>1200</v>
      </c>
      <c r="K14" s="14">
        <v>105</v>
      </c>
      <c r="L14" s="14">
        <v>425</v>
      </c>
      <c r="M14" s="16"/>
      <c r="N14" s="31">
        <v>110</v>
      </c>
      <c r="O14" s="30"/>
      <c r="P14" s="16"/>
      <c r="Q14" s="14">
        <v>58</v>
      </c>
      <c r="R14" s="16"/>
      <c r="S14" s="14">
        <v>1.7</v>
      </c>
      <c r="T14" s="16"/>
      <c r="U14" s="14">
        <v>191</v>
      </c>
      <c r="V14" s="16"/>
      <c r="W14" s="31"/>
      <c r="X14" s="36"/>
      <c r="Y14" s="13"/>
      <c r="Z14" s="13"/>
      <c r="AA14" s="13"/>
      <c r="AB14" s="13"/>
      <c r="AC14" s="13"/>
      <c r="AD14" s="13"/>
      <c r="AE14" s="37"/>
      <c r="AF14" s="21"/>
      <c r="AG14" s="21"/>
    </row>
    <row r="15" spans="1:33" ht="13.5" thickBot="1">
      <c r="A15" s="22">
        <v>256</v>
      </c>
      <c r="B15" s="22" t="s">
        <v>281</v>
      </c>
      <c r="C15" s="22" t="s">
        <v>282</v>
      </c>
      <c r="D15" s="32">
        <v>162</v>
      </c>
      <c r="E15" s="33">
        <v>13.2</v>
      </c>
      <c r="F15" s="33">
        <v>1</v>
      </c>
      <c r="G15" s="33">
        <v>11.3</v>
      </c>
      <c r="H15" s="33"/>
      <c r="I15" s="34"/>
      <c r="J15" s="32"/>
      <c r="K15" s="33"/>
      <c r="L15" s="33"/>
      <c r="M15" s="33"/>
      <c r="N15" s="34"/>
      <c r="O15" s="32"/>
      <c r="P15" s="33"/>
      <c r="Q15" s="33"/>
      <c r="R15" s="33"/>
      <c r="S15" s="33"/>
      <c r="T15" s="33"/>
      <c r="U15" s="33"/>
      <c r="V15" s="33"/>
      <c r="W15" s="34"/>
      <c r="X15" s="38"/>
      <c r="Y15" s="39"/>
      <c r="Z15" s="39"/>
      <c r="AA15" s="39"/>
      <c r="AB15" s="39"/>
      <c r="AC15" s="39"/>
      <c r="AD15" s="39"/>
      <c r="AE15" s="40"/>
      <c r="AF15" s="22"/>
      <c r="AG15" s="22"/>
    </row>
    <row r="17" ht="12.75">
      <c r="B17" t="s">
        <v>290</v>
      </c>
    </row>
  </sheetData>
  <sheetProtection/>
  <mergeCells count="8">
    <mergeCell ref="X3:AE3"/>
    <mergeCell ref="J1:N1"/>
    <mergeCell ref="O1:W1"/>
    <mergeCell ref="X1:AE1"/>
    <mergeCell ref="D1:I1"/>
    <mergeCell ref="K2:N2"/>
    <mergeCell ref="K3:N3"/>
    <mergeCell ref="O3:W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BARBARO</Manager>
  <Company>ANABOLANDIA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DE COMPOSICION DE ALIMENTOS</dc:title>
  <dc:subject>PARA ANABOLANDIA</dc:subject>
  <dc:creator>BARBARO</dc:creator>
  <cp:keywords/>
  <dc:description>Para los amigos de Anabolandia. </dc:description>
  <cp:lastModifiedBy>Noelia</cp:lastModifiedBy>
  <cp:lastPrinted>2002-10-21T16:15:00Z</cp:lastPrinted>
  <dcterms:created xsi:type="dcterms:W3CDTF">2002-10-16T10:11:40Z</dcterms:created>
  <dcterms:modified xsi:type="dcterms:W3CDTF">2012-02-27T20:30:53Z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